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showHorizontalScroll="0" showVerticalScroll="0" showSheetTabs="0" xWindow="0" yWindow="0" windowWidth="20490" windowHeight="7755"/>
  </bookViews>
  <sheets>
    <sheet name="Додаток 1 Фін.план" sheetId="6" r:id="rId1"/>
  </sheets>
  <definedNames>
    <definedName name="_xlnm.Print_Area" localSheetId="0">'Додаток 1 Фін.план'!$A$1:$I$96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6" l="1"/>
  <c r="E73" i="6"/>
  <c r="E74" i="6" s="1"/>
  <c r="E49" i="6"/>
  <c r="E48" i="6"/>
  <c r="E24" i="6"/>
  <c r="E26" i="6"/>
  <c r="I49" i="6" l="1"/>
  <c r="H49" i="6"/>
  <c r="G49" i="6"/>
  <c r="F49" i="6"/>
  <c r="I48" i="6"/>
  <c r="H48" i="6"/>
  <c r="G48" i="6"/>
  <c r="F48" i="6"/>
  <c r="G24" i="6" l="1"/>
  <c r="H24" i="6"/>
  <c r="I24" i="6"/>
  <c r="F24" i="6"/>
  <c r="C45" i="6"/>
  <c r="C30" i="6"/>
  <c r="I26" i="6" l="1"/>
  <c r="H26" i="6"/>
  <c r="G26" i="6"/>
  <c r="F26" i="6"/>
  <c r="C49" i="6"/>
  <c r="C26" i="6"/>
  <c r="C24" i="6" s="1"/>
  <c r="C48" i="6" s="1"/>
  <c r="D51" i="6" l="1"/>
  <c r="C51" i="6"/>
  <c r="E83" i="6" l="1"/>
  <c r="E54" i="6" l="1"/>
  <c r="E51" i="6"/>
  <c r="E53" i="6"/>
  <c r="E75" i="6" l="1"/>
  <c r="E71" i="6"/>
  <c r="D54" i="6" l="1"/>
  <c r="C54" i="6"/>
  <c r="E52" i="6"/>
  <c r="E60" i="6"/>
  <c r="E59" i="6"/>
  <c r="E58" i="6"/>
  <c r="E57" i="6"/>
  <c r="E56" i="6"/>
  <c r="E55" i="6"/>
  <c r="E70" i="6" l="1"/>
  <c r="E69" i="6"/>
  <c r="E68" i="6"/>
  <c r="E66" i="6"/>
  <c r="E65" i="6"/>
  <c r="E64" i="6"/>
  <c r="E63" i="6"/>
  <c r="D67" i="6" l="1"/>
  <c r="C67" i="6"/>
  <c r="D62" i="6"/>
  <c r="C62" i="6"/>
  <c r="C73" i="6" l="1"/>
  <c r="C74" i="6" s="1"/>
  <c r="D73" i="6"/>
  <c r="D74" i="6" s="1"/>
  <c r="E67" i="6"/>
  <c r="E62" i="6"/>
</calcChain>
</file>

<file path=xl/sharedStrings.xml><?xml version="1.0" encoding="utf-8"?>
<sst xmlns="http://schemas.openxmlformats.org/spreadsheetml/2006/main" count="114" uniqueCount="108">
  <si>
    <t>Додаток 1</t>
  </si>
  <si>
    <t>ЗАТВЕРДЖУЮ:</t>
  </si>
  <si>
    <t>ПОГОДЖЕНО:</t>
  </si>
  <si>
    <t>(назва підприємства)</t>
  </si>
  <si>
    <t>Показники </t>
  </si>
  <si>
    <t>Код рядка</t>
  </si>
  <si>
    <t>І</t>
  </si>
  <si>
    <t>ІІ</t>
  </si>
  <si>
    <t>ІІІ</t>
  </si>
  <si>
    <t>ІV</t>
  </si>
  <si>
    <t>1 </t>
  </si>
  <si>
    <t>2 </t>
  </si>
  <si>
    <t>капітальний ремонт</t>
  </si>
  <si>
    <t>(підпис)</t>
  </si>
  <si>
    <t xml:space="preserve">                  (П.І.Б.)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</si>
  <si>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</si>
  <si>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</si>
  <si>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</si>
  <si>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</si>
  <si>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</si>
  <si>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>1011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</si>
  <si>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</si>
  <si>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</si>
  <si>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</si>
  <si>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</si>
  <si>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 xml:space="preserve">Видатки на відрядження </t>
  </si>
  <si>
    <t>Соціальне забезпечення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</si>
  <si>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</si>
  <si>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</si>
  <si>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</si>
  <si>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</si>
  <si>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</si>
  <si>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</si>
  <si>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</si>
  <si>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</si>
  <si>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</si>
  <si>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</si>
  <si>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</si>
  <si>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</si>
  <si>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</si>
  <si>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</si>
  <si>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</si>
  <si>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</si>
  <si>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</si>
  <si>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</si>
  <si>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</si>
  <si>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</si>
  <si>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</si>
  <si>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</si>
  <si>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</si>
  <si>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</si>
  <si>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</si>
  <si>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</si>
  <si>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</si>
  <si>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>ФІНАНСОВИЙ ПЛАН</t>
  </si>
  <si>
    <t>грн.</t>
  </si>
  <si>
    <t>Оплата комунальних послуг та енергоносіїв</t>
  </si>
  <si>
    <t>(Посада, П.І.Б.  підпис)</t>
  </si>
  <si>
    <t>АМОРТИЗАЦІЯ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</si>
  <si>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</si>
  <si>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</si>
  <si>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</si>
  <si>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</si>
  <si>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</si>
  <si>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надходження коштів як компенсація орендарем комунальних послуг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</si>
  <si>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</si>
  <si>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</si>
  <si>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</si>
  <si>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</si>
  <si>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</si>
  <si>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</si>
  <si>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</si>
  <si>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</si>
  <si>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</si>
  <si>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</si>
  <si>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</si>
  <si>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</si>
  <si>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</si>
  <si>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</si>
  <si>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>надходження (доходи) від реалізації майна</t>
  </si>
  <si>
    <t>X</t>
  </si>
  <si>
    <t>Місцезнаходження м.Дніпро, Амур-Нижньодніпровський район,пр.Мануйлівський 29</t>
  </si>
  <si>
    <t>Одиниця виміру              грн.</t>
  </si>
  <si>
    <t>Телефон  (056)790-05-00</t>
  </si>
  <si>
    <t>1021</t>
  </si>
  <si>
    <t>надходження (дохід) майбутніх періодів (від оренди майна та інше)</t>
  </si>
  <si>
    <t>II. Видатки</t>
  </si>
  <si>
    <t>Середньооблікова кількість штатних працівників    1303</t>
  </si>
  <si>
    <t xml:space="preserve">   Факт минулого року</t>
  </si>
  <si>
    <t>Інші надходження (дохід) (отримані % по депозитах)</t>
  </si>
  <si>
    <t>Плановий рік, усього</t>
  </si>
  <si>
    <t>Прогноз на наступний  рік</t>
  </si>
  <si>
    <t>Директор</t>
  </si>
  <si>
    <t>Головний бухгалтер</t>
  </si>
  <si>
    <t xml:space="preserve"> Комунальне  підприємство "НАДІЯ " Фонтанської сільської ради Одеського району Одеської області</t>
  </si>
  <si>
    <t>на   2023  рік</t>
  </si>
  <si>
    <t>Дохід з місцевого бюджету за програмою підтримки</t>
  </si>
  <si>
    <t>Надходження (дохід) за надання послуг, що надаються згідно з основною діяльністю, у т.ч:</t>
  </si>
  <si>
    <t>надходження (дохід) від централізованого водопостачання та водовідведення</t>
  </si>
  <si>
    <t>надходження (дохід) від надання послуг з вивезення ТПВ</t>
  </si>
  <si>
    <t>Доходи і витрати від операційної діяльності</t>
  </si>
  <si>
    <t>інші доходи від операційної діяльності</t>
  </si>
  <si>
    <t xml:space="preserve">Інші доходи </t>
  </si>
  <si>
    <t>благодійні внески, гранти та дарунки </t>
  </si>
  <si>
    <t>Інші операційні витрати</t>
  </si>
  <si>
    <t>Інші надходження (дохід) від безоплатно отриманих осн.засобів</t>
  </si>
  <si>
    <t xml:space="preserve">Інші поточні видатки </t>
  </si>
  <si>
    <t xml:space="preserve">до рішення Фонтанської сільської ради №                        від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</si>
</sst>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6" fillId="0" borderId="0" xfId="2" applyFont="1"/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9" fillId="0" borderId="0" xfId="2" applyFont="1"/>
    <xf numFmtId="0" fontId="9" fillId="2" borderId="0" xfId="2" applyFont="1" applyFill="1"/>
    <xf numFmtId="0" fontId="6" fillId="0" borderId="0" xfId="2" applyFont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7" fillId="0" borderId="0" xfId="2" applyFont="1" applyAlignment="1">
      <alignment horizontal="left"/>
    </xf>
    <xf numFmtId="0" fontId="7" fillId="0" borderId="0" xfId="2" applyFont="1"/>
    <xf numFmtId="0" fontId="11" fillId="3" borderId="0" xfId="2" applyFont="1" applyFill="1" applyBorder="1"/>
    <xf numFmtId="0" fontId="11" fillId="3" borderId="0" xfId="2" applyFont="1" applyFill="1" applyBorder="1" applyAlignment="1">
      <alignment horizontal="center"/>
    </xf>
    <xf numFmtId="0" fontId="10" fillId="3" borderId="0" xfId="2" applyFont="1" applyFill="1" applyBorder="1" applyAlignment="1">
      <alignment horizontal="center"/>
    </xf>
    <xf numFmtId="0" fontId="12" fillId="3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justify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9" fillId="0" borderId="0" xfId="2" applyFont="1" applyFill="1"/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7" fillId="0" borderId="0" xfId="2" applyNumberFormat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6" fillId="3" borderId="0" xfId="2" applyFont="1" applyFill="1" applyBorder="1"/>
    <xf numFmtId="0" fontId="6" fillId="3" borderId="0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center" wrapText="1"/>
    </xf>
    <xf numFmtId="164" fontId="10" fillId="0" borderId="0" xfId="0" applyNumberFormat="1" applyFont="1" applyFill="1" applyBorder="1" applyAlignment="1">
      <alignment horizontal="center"/>
    </xf>
    <xf numFmtId="0" fontId="4" fillId="0" borderId="0" xfId="2" applyFont="1" applyAlignment="1" applyProtection="1">
      <alignment vertical="center" wrapText="1"/>
      <protection locked="0"/>
    </xf>
    <xf numFmtId="0" fontId="10" fillId="0" borderId="0" xfId="2" applyFont="1" applyBorder="1" applyAlignment="1" applyProtection="1">
      <alignment vertical="center" wrapText="1"/>
      <protection locked="0"/>
    </xf>
    <xf numFmtId="0" fontId="3" fillId="0" borderId="0" xfId="2" applyFont="1" applyAlignment="1" applyProtection="1">
      <alignment vertical="center" wrapText="1"/>
      <protection locked="0"/>
    </xf>
    <xf numFmtId="0" fontId="13" fillId="0" borderId="0" xfId="2" applyFont="1"/>
    <xf numFmtId="0" fontId="3" fillId="0" borderId="0" xfId="2" applyFont="1" applyAlignment="1" applyProtection="1">
      <alignment horizontal="left" vertical="center" wrapText="1"/>
      <protection locked="0"/>
    </xf>
    <xf numFmtId="0" fontId="6" fillId="0" borderId="0" xfId="2" applyFont="1" applyAlignment="1"/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0" borderId="1" xfId="2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2" applyFont="1" applyAlignment="1" applyProtection="1">
      <alignment horizontal="center" vertical="center" wrapText="1"/>
      <protection locked="0"/>
    </xf>
    <xf numFmtId="0" fontId="10" fillId="0" borderId="3" xfId="2" applyFont="1" applyBorder="1" applyAlignment="1" applyProtection="1">
      <alignment horizontal="right" wrapText="1"/>
      <protection locked="0"/>
    </xf>
    <xf numFmtId="0" fontId="10" fillId="0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justify" vertical="center" wrapText="1"/>
    </xf>
    <xf numFmtId="0" fontId="3" fillId="0" borderId="1" xfId="2" applyFont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 applyProtection="1">
      <alignment horizontal="justify" vertical="center" wrapText="1"/>
      <protection locked="0"/>
    </xf>
    <xf numFmtId="0" fontId="10" fillId="3" borderId="1" xfId="0" applyFont="1" applyFill="1" applyBorder="1" applyAlignment="1" applyProtection="1">
      <alignment horizontal="justify" vertical="center" wrapText="1"/>
      <protection locked="0"/>
    </xf>
    <xf numFmtId="3" fontId="10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center"/>
    </xf>
    <xf numFmtId="0" fontId="3" fillId="0" borderId="0" xfId="2" applyFont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165" fontId="10" fillId="3" borderId="1" xfId="0" applyNumberFormat="1" applyFont="1" applyFill="1" applyBorder="1" applyAlignment="1">
      <alignment horizontal="center" vertical="center" wrapText="1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0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0" fontId="5" fillId="3" borderId="0" xfId="2" applyFont="1" applyFill="1" applyBorder="1" applyAlignment="1">
      <alignment horizontal="center"/>
    </xf>
    <xf numFmtId="0" fontId="3" fillId="0" borderId="0" xfId="2" applyFont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8" xfId="2" applyFont="1" applyBorder="1" applyAlignment="1" applyProtection="1">
      <alignment horizontal="center" vertical="center" wrapText="1"/>
      <protection locked="0"/>
    </xf>
    <xf numFmtId="0" fontId="3" fillId="0" borderId="9" xfId="2" applyFont="1" applyBorder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  <xf numFmtId="0" fontId="10" fillId="0" borderId="3" xfId="2" applyFont="1" applyBorder="1" applyAlignment="1" applyProtection="1">
      <alignment horizontal="right" wrapText="1"/>
      <protection locked="0"/>
    </xf>
    <xf numFmtId="0" fontId="12" fillId="3" borderId="4" xfId="2" applyFont="1" applyFill="1" applyBorder="1" applyAlignment="1">
      <alignment horizontal="center" vertical="center" wrapText="1"/>
    </xf>
    <xf numFmtId="0" fontId="15" fillId="3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Звичайний 2" xfId="1"/>
    <cellStyle name="Звичайний 2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04"/>
  <sheetViews>
    <sheetView tabSelected="1" view="pageBreakPreview" zoomScale="57" zoomScaleNormal="76" zoomScaleSheetLayoutView="57" workbookViewId="0">
      <selection activeCell="D2" sqref="D2:I2"/>
    </sheetView>
  </sheetViews>
  <sheetFormatPr defaultColWidth="9.140625" defaultRowHeight="18" x14ac:dyDescent="0.3"/>
  <cols>
    <col min="1" max="1" width="80.42578125" style="12" customWidth="1"/>
    <col min="2" max="2" width="7.140625" style="12" customWidth="1"/>
    <col min="3" max="3" width="18.5703125" style="3" customWidth="1"/>
    <col min="4" max="4" width="17.5703125" style="3" customWidth="1"/>
    <col min="5" max="5" width="19.140625" style="3" customWidth="1"/>
    <col min="6" max="6" width="21.5703125" style="3" customWidth="1"/>
    <col min="7" max="7" width="20.7109375" style="3" customWidth="1"/>
    <col min="8" max="8" width="20" style="3" customWidth="1"/>
    <col min="9" max="9" width="20.5703125" style="3" customWidth="1"/>
    <col min="10" max="16384" width="9.140625" style="7"/>
  </cols>
  <sheetData>
    <row r="1" spans="1:9" ht="13.9" customHeight="1" x14ac:dyDescent="0.3">
      <c r="A1" s="1"/>
      <c r="B1" s="1"/>
      <c r="C1" s="2"/>
      <c r="D1" s="4" t="s">
        <v>0</v>
      </c>
      <c r="E1" s="5"/>
      <c r="F1" s="5"/>
      <c r="G1" s="6"/>
    </row>
    <row r="2" spans="1:9" ht="20.45" customHeight="1" x14ac:dyDescent="0.3">
      <c r="A2" s="1"/>
      <c r="B2" s="1"/>
      <c r="C2" s="2"/>
      <c r="D2" s="94" t="s">
        <v>107</v>
      </c>
      <c r="E2" s="94"/>
      <c r="F2" s="94"/>
      <c r="G2" s="94"/>
      <c r="H2" s="94"/>
      <c r="I2" s="94"/>
    </row>
    <row r="3" spans="1:9" ht="7.9" customHeight="1" x14ac:dyDescent="0.3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 x14ac:dyDescent="0.3">
      <c r="A4" s="45" t="s">
        <v>2</v>
      </c>
      <c r="B4" s="1"/>
      <c r="C4" s="2"/>
      <c r="D4" s="93" t="s">
        <v>1</v>
      </c>
      <c r="E4" s="93"/>
      <c r="F4" s="93"/>
      <c r="G4" s="93"/>
      <c r="H4" s="93"/>
      <c r="I4" s="93"/>
    </row>
    <row r="5" spans="1:9" ht="24" customHeight="1" x14ac:dyDescent="0.3">
      <c r="A5" s="46"/>
      <c r="B5" s="1"/>
      <c r="C5" s="2"/>
      <c r="D5" s="92"/>
      <c r="E5" s="92"/>
      <c r="F5" s="92"/>
      <c r="G5" s="92"/>
      <c r="H5" s="92"/>
      <c r="I5" s="92"/>
    </row>
    <row r="6" spans="1:9" ht="22.15" customHeight="1" x14ac:dyDescent="0.3">
      <c r="A6" s="57"/>
      <c r="B6" s="50"/>
      <c r="C6" s="2"/>
      <c r="D6" s="102"/>
      <c r="E6" s="102"/>
      <c r="F6" s="102"/>
      <c r="G6" s="102"/>
      <c r="H6" s="102"/>
      <c r="I6" s="102"/>
    </row>
    <row r="7" spans="1:9" ht="13.15" customHeight="1" x14ac:dyDescent="0.3">
      <c r="A7" s="56" t="s">
        <v>57</v>
      </c>
      <c r="B7" s="1"/>
      <c r="C7" s="2"/>
      <c r="D7" s="96" t="s">
        <v>57</v>
      </c>
      <c r="E7" s="96"/>
      <c r="F7" s="96"/>
      <c r="G7" s="96"/>
      <c r="H7" s="96"/>
      <c r="I7" s="96"/>
    </row>
    <row r="8" spans="1:9" ht="16.899999999999999" customHeight="1" x14ac:dyDescent="0.3">
      <c r="A8" s="47"/>
      <c r="B8" s="1"/>
      <c r="C8" s="2"/>
      <c r="D8" s="49"/>
      <c r="E8" s="49"/>
      <c r="F8" s="49"/>
      <c r="G8" s="49"/>
      <c r="H8" s="49"/>
      <c r="I8" s="49"/>
    </row>
    <row r="9" spans="1:9" ht="16.899999999999999" customHeight="1" x14ac:dyDescent="0.3">
      <c r="A9" s="52" t="s">
        <v>82</v>
      </c>
      <c r="B9" s="1"/>
      <c r="C9" s="2"/>
      <c r="D9" s="51" t="s">
        <v>51</v>
      </c>
      <c r="E9" s="60"/>
      <c r="F9" s="51"/>
      <c r="G9" s="49"/>
      <c r="H9" s="49"/>
      <c r="I9" s="49"/>
    </row>
    <row r="10" spans="1:9" ht="16.899999999999999" customHeight="1" x14ac:dyDescent="0.3">
      <c r="A10" s="52" t="s">
        <v>87</v>
      </c>
      <c r="B10" s="1"/>
      <c r="C10" s="2"/>
      <c r="D10" s="51" t="s">
        <v>52</v>
      </c>
      <c r="E10" s="60" t="s">
        <v>80</v>
      </c>
      <c r="F10" s="51"/>
      <c r="G10" s="49"/>
      <c r="H10" s="49"/>
      <c r="I10" s="49"/>
    </row>
    <row r="11" spans="1:9" ht="16.899999999999999" customHeight="1" x14ac:dyDescent="0.3">
      <c r="A11" s="52" t="s">
        <v>81</v>
      </c>
      <c r="B11" s="1"/>
      <c r="C11" s="2"/>
      <c r="D11" s="51"/>
      <c r="E11" s="60"/>
      <c r="F11" s="51"/>
      <c r="G11" s="49"/>
      <c r="H11" s="49"/>
      <c r="I11" s="49"/>
    </row>
    <row r="12" spans="1:9" ht="16.899999999999999" customHeight="1" x14ac:dyDescent="0.3">
      <c r="A12" s="52" t="s">
        <v>83</v>
      </c>
      <c r="B12" s="1"/>
      <c r="C12" s="2"/>
      <c r="D12" s="98" t="s">
        <v>53</v>
      </c>
      <c r="E12" s="99"/>
      <c r="F12" s="100"/>
      <c r="G12" s="49"/>
      <c r="H12" s="76"/>
      <c r="I12" s="49"/>
    </row>
    <row r="13" spans="1:9" ht="16.899999999999999" customHeight="1" x14ac:dyDescent="0.3">
      <c r="A13" s="47"/>
      <c r="B13" s="1"/>
      <c r="C13" s="2"/>
      <c r="D13" s="49"/>
      <c r="E13" s="49"/>
      <c r="F13" s="49"/>
      <c r="G13" s="49"/>
      <c r="H13" s="76"/>
      <c r="I13" s="49"/>
    </row>
    <row r="14" spans="1:9" ht="16.899999999999999" customHeight="1" x14ac:dyDescent="0.3">
      <c r="A14" s="101" t="s">
        <v>54</v>
      </c>
      <c r="B14" s="101"/>
      <c r="C14" s="101"/>
      <c r="D14" s="101"/>
      <c r="E14" s="101"/>
      <c r="F14" s="101"/>
      <c r="G14" s="101"/>
      <c r="H14" s="101"/>
      <c r="I14" s="101"/>
    </row>
    <row r="15" spans="1:9" ht="18.75" x14ac:dyDescent="0.3">
      <c r="A15" s="97" t="s">
        <v>94</v>
      </c>
      <c r="B15" s="97"/>
      <c r="C15" s="97"/>
      <c r="D15" s="97"/>
      <c r="E15" s="97"/>
      <c r="F15" s="97"/>
      <c r="G15" s="97"/>
      <c r="H15" s="97"/>
      <c r="I15" s="97"/>
    </row>
    <row r="16" spans="1:9" ht="13.15" customHeight="1" x14ac:dyDescent="0.3">
      <c r="A16" s="95" t="s">
        <v>3</v>
      </c>
      <c r="B16" s="95"/>
      <c r="C16" s="95"/>
      <c r="D16" s="95"/>
      <c r="E16" s="95"/>
      <c r="F16" s="95"/>
      <c r="G16" s="95"/>
      <c r="H16" s="95"/>
      <c r="I16" s="95"/>
    </row>
    <row r="17" spans="1:9" ht="20.45" customHeight="1" x14ac:dyDescent="0.3">
      <c r="A17" s="104" t="s">
        <v>95</v>
      </c>
      <c r="B17" s="104"/>
      <c r="C17" s="104"/>
      <c r="D17" s="104"/>
      <c r="E17" s="104"/>
      <c r="F17" s="104"/>
      <c r="G17" s="104"/>
      <c r="H17" s="104"/>
      <c r="I17" s="104"/>
    </row>
    <row r="18" spans="1:9" ht="15" customHeight="1" x14ac:dyDescent="0.3">
      <c r="A18" s="13"/>
      <c r="B18" s="14"/>
      <c r="C18" s="14"/>
      <c r="D18" s="14"/>
      <c r="E18" s="14"/>
      <c r="H18" s="15"/>
      <c r="I18" s="3" t="s">
        <v>55</v>
      </c>
    </row>
    <row r="19" spans="1:9" ht="20.45" customHeight="1" x14ac:dyDescent="0.3">
      <c r="A19" s="103" t="s">
        <v>4</v>
      </c>
      <c r="B19" s="103" t="s">
        <v>5</v>
      </c>
      <c r="C19" s="103" t="s">
        <v>88</v>
      </c>
      <c r="D19" s="103" t="s">
        <v>91</v>
      </c>
      <c r="E19" s="103" t="s">
        <v>90</v>
      </c>
      <c r="F19" s="91" t="s">
        <v>15</v>
      </c>
      <c r="G19" s="91"/>
      <c r="H19" s="91"/>
      <c r="I19" s="91"/>
    </row>
    <row r="20" spans="1:9" ht="20.45" customHeight="1" x14ac:dyDescent="0.3">
      <c r="A20" s="103"/>
      <c r="B20" s="103"/>
      <c r="C20" s="103"/>
      <c r="D20" s="103"/>
      <c r="E20" s="103"/>
      <c r="F20" s="16" t="s">
        <v>6</v>
      </c>
      <c r="G20" s="17" t="s">
        <v>7</v>
      </c>
      <c r="H20" s="17" t="s">
        <v>8</v>
      </c>
      <c r="I20" s="17" t="s">
        <v>9</v>
      </c>
    </row>
    <row r="21" spans="1:9" x14ac:dyDescent="0.3">
      <c r="A21" s="18" t="s">
        <v>10</v>
      </c>
      <c r="B21" s="18" t="s">
        <v>11</v>
      </c>
      <c r="C21" s="18">
        <v>3</v>
      </c>
      <c r="D21" s="18">
        <v>4</v>
      </c>
      <c r="E21" s="19">
        <v>5</v>
      </c>
      <c r="F21" s="20">
        <v>6</v>
      </c>
      <c r="G21" s="21">
        <v>7</v>
      </c>
      <c r="H21" s="21">
        <v>8</v>
      </c>
      <c r="I21" s="21">
        <v>9</v>
      </c>
    </row>
    <row r="22" spans="1:9" s="8" customFormat="1" ht="14.45" customHeight="1" x14ac:dyDescent="0.3">
      <c r="A22" s="106" t="s">
        <v>16</v>
      </c>
      <c r="B22" s="107"/>
      <c r="C22" s="107"/>
      <c r="D22" s="107"/>
      <c r="E22" s="107"/>
      <c r="F22" s="107"/>
      <c r="G22" s="107"/>
      <c r="H22" s="107"/>
      <c r="I22" s="108"/>
    </row>
    <row r="23" spans="1:9" s="8" customFormat="1" ht="16.149999999999999" customHeight="1" x14ac:dyDescent="0.3">
      <c r="A23" s="106" t="s">
        <v>19</v>
      </c>
      <c r="B23" s="107"/>
      <c r="C23" s="107"/>
      <c r="D23" s="107"/>
      <c r="E23" s="107"/>
      <c r="F23" s="107"/>
      <c r="G23" s="107"/>
      <c r="H23" s="107"/>
      <c r="I23" s="108"/>
    </row>
    <row r="24" spans="1:9" s="8" customFormat="1" ht="33" customHeight="1" x14ac:dyDescent="0.3">
      <c r="A24" s="65" t="s">
        <v>100</v>
      </c>
      <c r="B24" s="66" t="s">
        <v>17</v>
      </c>
      <c r="C24" s="72">
        <f>C25+C26+C29+C30</f>
        <v>39273430</v>
      </c>
      <c r="D24" s="72"/>
      <c r="E24" s="72">
        <f>E25+E26+E29+E30</f>
        <v>40954298</v>
      </c>
      <c r="F24" s="72">
        <f>F25+F26+F29+F30</f>
        <v>12544040</v>
      </c>
      <c r="G24" s="72">
        <f t="shared" ref="G24:I24" si="0">G25+G26+G29+G30</f>
        <v>10740000</v>
      </c>
      <c r="H24" s="72">
        <f t="shared" si="0"/>
        <v>8964000</v>
      </c>
      <c r="I24" s="72">
        <f t="shared" si="0"/>
        <v>8706258</v>
      </c>
    </row>
    <row r="25" spans="1:9" s="8" customFormat="1" ht="32.25" customHeight="1" x14ac:dyDescent="0.3">
      <c r="A25" s="59" t="s">
        <v>96</v>
      </c>
      <c r="B25" s="61" t="s">
        <v>20</v>
      </c>
      <c r="C25" s="87">
        <v>14734027</v>
      </c>
      <c r="D25" s="87"/>
      <c r="E25" s="72">
        <v>18274298</v>
      </c>
      <c r="F25" s="72">
        <v>6874040</v>
      </c>
      <c r="G25" s="72">
        <v>5070000</v>
      </c>
      <c r="H25" s="72">
        <v>3294000</v>
      </c>
      <c r="I25" s="72">
        <v>3036258</v>
      </c>
    </row>
    <row r="26" spans="1:9" s="8" customFormat="1" ht="31.5" x14ac:dyDescent="0.3">
      <c r="A26" s="67" t="s">
        <v>97</v>
      </c>
      <c r="B26" s="80" t="s">
        <v>18</v>
      </c>
      <c r="C26" s="72">
        <f>C27+C28</f>
        <v>20595171</v>
      </c>
      <c r="D26" s="72"/>
      <c r="E26" s="72">
        <f>E27+E28</f>
        <v>22250000</v>
      </c>
      <c r="F26" s="72">
        <f t="shared" ref="F26:I26" si="1">F27+F28</f>
        <v>5562500</v>
      </c>
      <c r="G26" s="72">
        <f t="shared" si="1"/>
        <v>5562500</v>
      </c>
      <c r="H26" s="72">
        <f t="shared" si="1"/>
        <v>5562500</v>
      </c>
      <c r="I26" s="72">
        <f t="shared" si="1"/>
        <v>5562500</v>
      </c>
    </row>
    <row r="27" spans="1:9" s="8" customFormat="1" x14ac:dyDescent="0.3">
      <c r="A27" s="58" t="s">
        <v>98</v>
      </c>
      <c r="B27" s="81" t="s">
        <v>84</v>
      </c>
      <c r="C27" s="73">
        <v>17531593</v>
      </c>
      <c r="D27" s="73"/>
      <c r="E27" s="73">
        <v>18100000</v>
      </c>
      <c r="F27" s="73">
        <v>4525000</v>
      </c>
      <c r="G27" s="73">
        <v>4525000</v>
      </c>
      <c r="H27" s="73">
        <v>4525000</v>
      </c>
      <c r="I27" s="73">
        <v>4525000</v>
      </c>
    </row>
    <row r="28" spans="1:9" s="8" customFormat="1" x14ac:dyDescent="0.3">
      <c r="A28" s="58" t="s">
        <v>99</v>
      </c>
      <c r="B28" s="55">
        <v>1022</v>
      </c>
      <c r="C28" s="73">
        <v>3063578</v>
      </c>
      <c r="D28" s="73"/>
      <c r="E28" s="73">
        <v>4150000</v>
      </c>
      <c r="F28" s="73">
        <v>1037500</v>
      </c>
      <c r="G28" s="73">
        <v>1037500</v>
      </c>
      <c r="H28" s="73">
        <v>1037500</v>
      </c>
      <c r="I28" s="73">
        <v>1037500</v>
      </c>
    </row>
    <row r="29" spans="1:9" s="8" customFormat="1" x14ac:dyDescent="0.3">
      <c r="A29" s="85" t="s">
        <v>101</v>
      </c>
      <c r="B29" s="84">
        <v>1030</v>
      </c>
      <c r="C29" s="72">
        <v>577000</v>
      </c>
      <c r="D29" s="72"/>
      <c r="E29" s="72">
        <v>430000</v>
      </c>
      <c r="F29" s="73">
        <v>107500</v>
      </c>
      <c r="G29" s="74">
        <v>107500</v>
      </c>
      <c r="H29" s="74">
        <v>107500</v>
      </c>
      <c r="I29" s="74">
        <v>107500</v>
      </c>
    </row>
    <row r="30" spans="1:9" s="8" customFormat="1" ht="19.5" customHeight="1" x14ac:dyDescent="0.3">
      <c r="A30" s="85" t="s">
        <v>102</v>
      </c>
      <c r="B30" s="84">
        <v>1040</v>
      </c>
      <c r="C30" s="72">
        <f>C35</f>
        <v>3367232</v>
      </c>
      <c r="D30" s="72"/>
      <c r="E30" s="73"/>
      <c r="F30" s="88"/>
      <c r="G30" s="88"/>
      <c r="H30" s="88"/>
      <c r="I30" s="88"/>
    </row>
    <row r="31" spans="1:9" s="8" customFormat="1" x14ac:dyDescent="0.3">
      <c r="A31" s="86" t="s">
        <v>103</v>
      </c>
      <c r="B31" s="55">
        <v>1041</v>
      </c>
      <c r="C31" s="73"/>
      <c r="D31" s="73"/>
      <c r="E31" s="73"/>
      <c r="F31" s="73"/>
      <c r="G31" s="74"/>
      <c r="H31" s="74"/>
      <c r="I31" s="74"/>
    </row>
    <row r="32" spans="1:9" s="8" customFormat="1" x14ac:dyDescent="0.3">
      <c r="A32" s="58" t="s">
        <v>79</v>
      </c>
      <c r="B32" s="55">
        <v>1042</v>
      </c>
      <c r="C32" s="73"/>
      <c r="D32" s="73"/>
      <c r="E32" s="73"/>
      <c r="F32" s="73"/>
      <c r="G32" s="74"/>
      <c r="H32" s="74"/>
      <c r="I32" s="74"/>
    </row>
    <row r="33" spans="1:9" s="8" customFormat="1" x14ac:dyDescent="0.3">
      <c r="A33" s="26" t="s">
        <v>85</v>
      </c>
      <c r="B33" s="55">
        <v>1043</v>
      </c>
      <c r="C33" s="73"/>
      <c r="D33" s="73"/>
      <c r="E33" s="73"/>
      <c r="F33" s="73"/>
      <c r="G33" s="73"/>
      <c r="I33" s="73"/>
    </row>
    <row r="34" spans="1:9" s="8" customFormat="1" x14ac:dyDescent="0.3">
      <c r="A34" s="24" t="s">
        <v>64</v>
      </c>
      <c r="B34" s="55">
        <v>1044</v>
      </c>
      <c r="C34" s="73"/>
      <c r="D34" s="73"/>
      <c r="E34" s="73"/>
      <c r="F34" s="73"/>
      <c r="G34" s="73"/>
      <c r="H34" s="73"/>
      <c r="I34" s="73"/>
    </row>
    <row r="35" spans="1:9" s="8" customFormat="1" x14ac:dyDescent="0.3">
      <c r="A35" s="58" t="s">
        <v>105</v>
      </c>
      <c r="B35" s="55">
        <v>1045</v>
      </c>
      <c r="C35" s="73">
        <v>3367232</v>
      </c>
      <c r="D35" s="73"/>
      <c r="E35" s="83"/>
      <c r="F35" s="83"/>
      <c r="G35" s="83"/>
      <c r="H35" s="83"/>
      <c r="I35" s="83"/>
    </row>
    <row r="36" spans="1:9" s="8" customFormat="1" x14ac:dyDescent="0.3">
      <c r="A36" s="58" t="s">
        <v>89</v>
      </c>
      <c r="B36" s="55">
        <v>1046</v>
      </c>
      <c r="C36" s="73"/>
      <c r="D36" s="73"/>
      <c r="E36" s="73"/>
      <c r="F36" s="73"/>
      <c r="G36" s="73"/>
      <c r="H36" s="73"/>
      <c r="I36" s="73"/>
    </row>
    <row r="37" spans="1:9" s="8" customFormat="1" x14ac:dyDescent="0.3">
      <c r="A37" s="111" t="s">
        <v>86</v>
      </c>
      <c r="B37" s="111"/>
      <c r="C37" s="111"/>
      <c r="D37" s="111"/>
      <c r="E37" s="111"/>
      <c r="F37" s="111"/>
      <c r="G37" s="111"/>
      <c r="H37" s="111"/>
      <c r="I37" s="111"/>
    </row>
    <row r="38" spans="1:9" s="8" customFormat="1" ht="18" customHeight="1" x14ac:dyDescent="0.3">
      <c r="A38" s="89" t="s">
        <v>21</v>
      </c>
      <c r="B38" s="55">
        <v>1100</v>
      </c>
      <c r="C38" s="72">
        <v>14260568</v>
      </c>
      <c r="D38" s="72"/>
      <c r="E38" s="72">
        <v>19137000</v>
      </c>
      <c r="F38" s="73">
        <v>4784250</v>
      </c>
      <c r="G38" s="73">
        <v>4784250</v>
      </c>
      <c r="H38" s="73">
        <v>4784250</v>
      </c>
      <c r="I38" s="73">
        <v>4784250</v>
      </c>
    </row>
    <row r="39" spans="1:9" s="8" customFormat="1" ht="19.899999999999999" customHeight="1" x14ac:dyDescent="0.3">
      <c r="A39" s="89" t="s">
        <v>22</v>
      </c>
      <c r="B39" s="55">
        <v>1110</v>
      </c>
      <c r="C39" s="72">
        <v>3039924</v>
      </c>
      <c r="D39" s="72"/>
      <c r="E39" s="72">
        <v>4210000</v>
      </c>
      <c r="F39" s="73">
        <v>1052500</v>
      </c>
      <c r="G39" s="73">
        <v>1052500</v>
      </c>
      <c r="H39" s="73">
        <v>1052500</v>
      </c>
      <c r="I39" s="73">
        <v>1052500</v>
      </c>
    </row>
    <row r="40" spans="1:9" s="8" customFormat="1" ht="18" customHeight="1" x14ac:dyDescent="0.3">
      <c r="A40" s="89" t="s">
        <v>23</v>
      </c>
      <c r="B40" s="55">
        <v>1120</v>
      </c>
      <c r="C40" s="73">
        <v>2403842</v>
      </c>
      <c r="D40" s="73"/>
      <c r="E40" s="73">
        <v>2800000</v>
      </c>
      <c r="F40" s="73">
        <v>700000</v>
      </c>
      <c r="G40" s="73">
        <v>700000</v>
      </c>
      <c r="H40" s="73">
        <v>700000</v>
      </c>
      <c r="I40" s="73">
        <v>700000</v>
      </c>
    </row>
    <row r="41" spans="1:9" s="8" customFormat="1" ht="18" customHeight="1" x14ac:dyDescent="0.3">
      <c r="A41" s="89" t="s">
        <v>24</v>
      </c>
      <c r="B41" s="55">
        <v>1130</v>
      </c>
      <c r="C41" s="73">
        <v>12260941</v>
      </c>
      <c r="D41" s="73"/>
      <c r="E41" s="73">
        <v>12350000</v>
      </c>
      <c r="F41" s="73">
        <v>3087500</v>
      </c>
      <c r="G41" s="73">
        <v>3087500</v>
      </c>
      <c r="H41" s="73">
        <v>3087500</v>
      </c>
      <c r="I41" s="73">
        <v>3087500</v>
      </c>
    </row>
    <row r="42" spans="1:9" s="8" customFormat="1" ht="18" customHeight="1" x14ac:dyDescent="0.3">
      <c r="A42" s="89" t="s">
        <v>25</v>
      </c>
      <c r="B42" s="55">
        <v>1140</v>
      </c>
      <c r="C42" s="73"/>
      <c r="D42" s="73"/>
      <c r="E42" s="73"/>
      <c r="F42" s="73"/>
      <c r="G42" s="73"/>
      <c r="H42" s="73"/>
      <c r="I42" s="73"/>
    </row>
    <row r="43" spans="1:9" s="8" customFormat="1" ht="18" customHeight="1" x14ac:dyDescent="0.3">
      <c r="A43" s="89" t="s">
        <v>56</v>
      </c>
      <c r="B43" s="55">
        <v>1150</v>
      </c>
      <c r="C43" s="73">
        <v>78203</v>
      </c>
      <c r="D43" s="73"/>
      <c r="E43" s="73">
        <v>95000</v>
      </c>
      <c r="F43" s="73">
        <v>23750</v>
      </c>
      <c r="G43" s="73">
        <v>23750</v>
      </c>
      <c r="H43" s="73">
        <v>23750</v>
      </c>
      <c r="I43" s="73">
        <v>23750</v>
      </c>
    </row>
    <row r="44" spans="1:9" s="8" customFormat="1" x14ac:dyDescent="0.3">
      <c r="A44" s="90" t="s">
        <v>26</v>
      </c>
      <c r="B44" s="55">
        <v>1160</v>
      </c>
      <c r="C44" s="73"/>
      <c r="D44" s="73"/>
      <c r="E44" s="73"/>
      <c r="F44" s="73"/>
      <c r="G44" s="73"/>
      <c r="H44" s="73"/>
      <c r="I44" s="73"/>
    </row>
    <row r="45" spans="1:9" s="8" customFormat="1" x14ac:dyDescent="0.3">
      <c r="A45" s="89" t="s">
        <v>106</v>
      </c>
      <c r="B45" s="55">
        <v>1170</v>
      </c>
      <c r="C45" s="73">
        <f>175227+95540</f>
        <v>270767</v>
      </c>
      <c r="D45" s="73"/>
      <c r="E45" s="73">
        <v>350000</v>
      </c>
      <c r="F45" s="73">
        <v>87500</v>
      </c>
      <c r="G45" s="73">
        <v>87500</v>
      </c>
      <c r="H45" s="73">
        <v>87500</v>
      </c>
      <c r="I45" s="73">
        <v>87500</v>
      </c>
    </row>
    <row r="46" spans="1:9" s="8" customFormat="1" x14ac:dyDescent="0.3">
      <c r="A46" s="53" t="s">
        <v>58</v>
      </c>
      <c r="B46" s="55">
        <v>1180</v>
      </c>
      <c r="C46" s="73">
        <v>2928446</v>
      </c>
      <c r="D46" s="73"/>
      <c r="E46" s="73">
        <v>3200000</v>
      </c>
      <c r="F46" s="73">
        <v>800000</v>
      </c>
      <c r="G46" s="73">
        <v>800000</v>
      </c>
      <c r="H46" s="73">
        <v>800000</v>
      </c>
      <c r="I46" s="73">
        <v>800000</v>
      </c>
    </row>
    <row r="47" spans="1:9" s="8" customFormat="1" x14ac:dyDescent="0.3">
      <c r="A47" s="53" t="s">
        <v>104</v>
      </c>
      <c r="B47" s="55">
        <v>1190</v>
      </c>
      <c r="C47" s="73">
        <v>415065</v>
      </c>
      <c r="D47" s="73"/>
      <c r="E47" s="73">
        <v>33000</v>
      </c>
      <c r="F47" s="73">
        <v>33000</v>
      </c>
      <c r="G47" s="75"/>
      <c r="H47" s="75"/>
      <c r="I47" s="75"/>
    </row>
    <row r="48" spans="1:9" s="8" customFormat="1" x14ac:dyDescent="0.3">
      <c r="A48" s="67" t="s">
        <v>27</v>
      </c>
      <c r="B48" s="78">
        <v>1170</v>
      </c>
      <c r="C48" s="72">
        <f>C24-C78</f>
        <v>35841039</v>
      </c>
      <c r="D48" s="72"/>
      <c r="E48" s="72">
        <f>E24-E78</f>
        <v>37245965</v>
      </c>
      <c r="F48" s="72">
        <f t="shared" ref="F48:I48" si="2">F24-F78</f>
        <v>11616956.75</v>
      </c>
      <c r="G48" s="72">
        <f t="shared" si="2"/>
        <v>9812916.75</v>
      </c>
      <c r="H48" s="72">
        <f t="shared" si="2"/>
        <v>8036916.75</v>
      </c>
      <c r="I48" s="72">
        <f t="shared" si="2"/>
        <v>7779174.75</v>
      </c>
    </row>
    <row r="49" spans="1:9" s="8" customFormat="1" x14ac:dyDescent="0.3">
      <c r="A49" s="67" t="s">
        <v>28</v>
      </c>
      <c r="B49" s="78">
        <v>1180</v>
      </c>
      <c r="C49" s="72">
        <f>C38+C39+C40+C41+C43+C45+C46+C47</f>
        <v>35657756</v>
      </c>
      <c r="D49" s="72"/>
      <c r="E49" s="72">
        <f>E38+E39+E40+E41+E43+E45+E46+E47</f>
        <v>42175000</v>
      </c>
      <c r="F49" s="72">
        <f t="shared" ref="F49:I49" si="3">F38+F39+F40+F41+F43+F45+F46+F47</f>
        <v>10568500</v>
      </c>
      <c r="G49" s="72">
        <f t="shared" si="3"/>
        <v>10535500</v>
      </c>
      <c r="H49" s="72">
        <f t="shared" si="3"/>
        <v>10535500</v>
      </c>
      <c r="I49" s="72">
        <f t="shared" si="3"/>
        <v>10535500</v>
      </c>
    </row>
    <row r="50" spans="1:9" s="8" customFormat="1" x14ac:dyDescent="0.3">
      <c r="A50" s="111" t="s">
        <v>36</v>
      </c>
      <c r="B50" s="111"/>
      <c r="C50" s="111"/>
      <c r="D50" s="111"/>
      <c r="E50" s="111"/>
      <c r="F50" s="111"/>
      <c r="G50" s="111"/>
      <c r="H50" s="111"/>
      <c r="I50" s="111"/>
    </row>
    <row r="51" spans="1:9" s="8" customFormat="1" x14ac:dyDescent="0.3">
      <c r="A51" s="53" t="s">
        <v>68</v>
      </c>
      <c r="B51" s="78">
        <v>2010</v>
      </c>
      <c r="C51" s="79">
        <f>C52+C53</f>
        <v>3056267</v>
      </c>
      <c r="D51" s="79">
        <f>D52+D53</f>
        <v>0</v>
      </c>
      <c r="E51" s="79">
        <f>F51+G51+H51+I51</f>
        <v>0</v>
      </c>
      <c r="F51" s="79"/>
      <c r="G51" s="79"/>
      <c r="H51" s="79"/>
      <c r="I51" s="79"/>
    </row>
    <row r="52" spans="1:9" s="8" customFormat="1" x14ac:dyDescent="0.3">
      <c r="A52" s="41" t="s">
        <v>69</v>
      </c>
      <c r="B52" s="55">
        <v>2011</v>
      </c>
      <c r="C52" s="79">
        <v>3056267</v>
      </c>
      <c r="D52" s="79"/>
      <c r="E52" s="79">
        <f>F52+G52+H52+I52</f>
        <v>0</v>
      </c>
      <c r="F52" s="79"/>
      <c r="G52" s="79"/>
      <c r="H52" s="79"/>
      <c r="I52" s="79"/>
    </row>
    <row r="53" spans="1:9" s="8" customFormat="1" x14ac:dyDescent="0.3">
      <c r="A53" s="41" t="s">
        <v>71</v>
      </c>
      <c r="B53" s="55">
        <v>2012</v>
      </c>
      <c r="C53" s="79">
        <v>0</v>
      </c>
      <c r="D53" s="79"/>
      <c r="E53" s="79">
        <f>F53+G53+H53+I53</f>
        <v>0</v>
      </c>
      <c r="F53" s="79"/>
      <c r="G53" s="79"/>
      <c r="H53" s="79"/>
      <c r="I53" s="79"/>
    </row>
    <row r="54" spans="1:9" s="8" customFormat="1" x14ac:dyDescent="0.3">
      <c r="A54" s="53" t="s">
        <v>70</v>
      </c>
      <c r="B54" s="78">
        <v>3010</v>
      </c>
      <c r="C54" s="79">
        <f>C55+C56+C57+C58+C59+C60</f>
        <v>3056267</v>
      </c>
      <c r="D54" s="79">
        <f>D55+D56+D57+D58+D59+D60</f>
        <v>0</v>
      </c>
      <c r="E54" s="79">
        <f>F54+G54+H54+I54</f>
        <v>0</v>
      </c>
      <c r="F54" s="79"/>
      <c r="G54" s="79"/>
      <c r="H54" s="79"/>
      <c r="I54" s="79"/>
    </row>
    <row r="55" spans="1:9" s="8" customFormat="1" x14ac:dyDescent="0.3">
      <c r="A55" s="24" t="s">
        <v>37</v>
      </c>
      <c r="B55" s="55">
        <v>3011</v>
      </c>
      <c r="C55" s="25"/>
      <c r="D55" s="25"/>
      <c r="E55" s="79">
        <f t="shared" ref="E55:E60" si="4">F55+G55+H55+I55</f>
        <v>0</v>
      </c>
      <c r="F55" s="25"/>
      <c r="G55" s="23"/>
      <c r="H55" s="23"/>
      <c r="I55" s="23"/>
    </row>
    <row r="56" spans="1:9" s="8" customFormat="1" x14ac:dyDescent="0.3">
      <c r="A56" s="24" t="s">
        <v>38</v>
      </c>
      <c r="B56" s="55">
        <v>3012</v>
      </c>
      <c r="C56" s="25">
        <v>0</v>
      </c>
      <c r="D56" s="25"/>
      <c r="E56" s="79">
        <f t="shared" si="4"/>
        <v>0</v>
      </c>
      <c r="F56" s="25"/>
      <c r="G56" s="25"/>
      <c r="H56" s="23"/>
      <c r="I56" s="23"/>
    </row>
    <row r="57" spans="1:9" s="8" customFormat="1" x14ac:dyDescent="0.3">
      <c r="A57" s="24" t="s">
        <v>39</v>
      </c>
      <c r="B57" s="55">
        <v>3013</v>
      </c>
      <c r="C57" s="25"/>
      <c r="D57" s="25"/>
      <c r="E57" s="79">
        <f t="shared" si="4"/>
        <v>0</v>
      </c>
      <c r="F57" s="25"/>
      <c r="G57" s="23"/>
      <c r="H57" s="23"/>
      <c r="I57" s="23"/>
    </row>
    <row r="58" spans="1:9" s="8" customFormat="1" x14ac:dyDescent="0.3">
      <c r="A58" s="24" t="s">
        <v>40</v>
      </c>
      <c r="B58" s="55">
        <v>3014</v>
      </c>
      <c r="C58" s="25"/>
      <c r="D58" s="25"/>
      <c r="E58" s="79">
        <f t="shared" si="4"/>
        <v>0</v>
      </c>
      <c r="F58" s="25"/>
      <c r="G58" s="23"/>
      <c r="H58" s="23"/>
      <c r="I58" s="23"/>
    </row>
    <row r="59" spans="1:9" s="8" customFormat="1" ht="31.5" x14ac:dyDescent="0.3">
      <c r="A59" s="24" t="s">
        <v>41</v>
      </c>
      <c r="B59" s="55">
        <v>3015</v>
      </c>
      <c r="C59" s="25"/>
      <c r="D59" s="25"/>
      <c r="E59" s="79">
        <f t="shared" si="4"/>
        <v>0</v>
      </c>
      <c r="F59" s="25"/>
      <c r="G59" s="23"/>
      <c r="H59" s="23"/>
      <c r="I59" s="23"/>
    </row>
    <row r="60" spans="1:9" s="8" customFormat="1" ht="17.45" customHeight="1" x14ac:dyDescent="0.3">
      <c r="A60" s="24" t="s">
        <v>12</v>
      </c>
      <c r="B60" s="55">
        <v>3016</v>
      </c>
      <c r="C60" s="79">
        <v>3056267</v>
      </c>
      <c r="D60" s="79"/>
      <c r="E60" s="79">
        <f t="shared" si="4"/>
        <v>0</v>
      </c>
      <c r="F60" s="25"/>
      <c r="G60" s="23"/>
      <c r="H60" s="23"/>
      <c r="I60" s="23"/>
    </row>
    <row r="61" spans="1:9" s="8" customFormat="1" ht="16.899999999999999" customHeight="1" x14ac:dyDescent="0.3">
      <c r="A61" s="111" t="s">
        <v>43</v>
      </c>
      <c r="B61" s="111"/>
      <c r="C61" s="111"/>
      <c r="D61" s="111"/>
      <c r="E61" s="111"/>
      <c r="F61" s="111"/>
      <c r="G61" s="111"/>
      <c r="H61" s="111"/>
      <c r="I61" s="111"/>
    </row>
    <row r="62" spans="1:9" s="8" customFormat="1" ht="16.899999999999999" customHeight="1" x14ac:dyDescent="0.3">
      <c r="A62" s="67" t="s">
        <v>44</v>
      </c>
      <c r="B62" s="78">
        <v>4010</v>
      </c>
      <c r="C62" s="79">
        <f>C63+C64+C65+C66</f>
        <v>0</v>
      </c>
      <c r="D62" s="79">
        <f>D63+D64+D65+D66</f>
        <v>0</v>
      </c>
      <c r="E62" s="79">
        <f>F62+G62+H62+I62</f>
        <v>0</v>
      </c>
      <c r="F62" s="79"/>
      <c r="G62" s="79"/>
      <c r="H62" s="79"/>
      <c r="I62" s="79"/>
    </row>
    <row r="63" spans="1:9" s="8" customFormat="1" ht="16.899999999999999" customHeight="1" x14ac:dyDescent="0.3">
      <c r="A63" s="24" t="s">
        <v>45</v>
      </c>
      <c r="B63" s="55">
        <v>4011</v>
      </c>
      <c r="C63" s="25"/>
      <c r="D63" s="25"/>
      <c r="E63" s="79">
        <f t="shared" ref="E63:E70" si="5">F63+G63+H63+I63</f>
        <v>0</v>
      </c>
      <c r="F63" s="25"/>
      <c r="G63" s="23"/>
      <c r="H63" s="23"/>
      <c r="I63" s="23"/>
    </row>
    <row r="64" spans="1:9" s="8" customFormat="1" ht="16.899999999999999" customHeight="1" x14ac:dyDescent="0.3">
      <c r="A64" s="24" t="s">
        <v>46</v>
      </c>
      <c r="B64" s="55">
        <v>4012</v>
      </c>
      <c r="C64" s="25"/>
      <c r="D64" s="25"/>
      <c r="E64" s="79">
        <f t="shared" si="5"/>
        <v>0</v>
      </c>
      <c r="F64" s="25"/>
      <c r="G64" s="23"/>
      <c r="H64" s="23"/>
      <c r="I64" s="23"/>
    </row>
    <row r="65" spans="1:9" s="8" customFormat="1" ht="16.899999999999999" customHeight="1" x14ac:dyDescent="0.3">
      <c r="A65" s="24" t="s">
        <v>47</v>
      </c>
      <c r="B65" s="55">
        <v>4013</v>
      </c>
      <c r="C65" s="25"/>
      <c r="D65" s="25"/>
      <c r="E65" s="79">
        <f t="shared" si="5"/>
        <v>0</v>
      </c>
      <c r="F65" s="25"/>
      <c r="G65" s="23"/>
      <c r="H65" s="23"/>
      <c r="I65" s="23"/>
    </row>
    <row r="66" spans="1:9" s="8" customFormat="1" ht="16.899999999999999" customHeight="1" x14ac:dyDescent="0.3">
      <c r="A66" s="24" t="s">
        <v>48</v>
      </c>
      <c r="B66" s="55">
        <v>4020</v>
      </c>
      <c r="C66" s="25"/>
      <c r="D66" s="25"/>
      <c r="E66" s="79">
        <f t="shared" si="5"/>
        <v>0</v>
      </c>
      <c r="F66" s="25"/>
      <c r="G66" s="23"/>
      <c r="H66" s="23"/>
      <c r="I66" s="23"/>
    </row>
    <row r="67" spans="1:9" s="8" customFormat="1" x14ac:dyDescent="0.3">
      <c r="A67" s="67" t="s">
        <v>49</v>
      </c>
      <c r="B67" s="78">
        <v>4030</v>
      </c>
      <c r="C67" s="79">
        <f>C68+C69+C70+C71</f>
        <v>0</v>
      </c>
      <c r="D67" s="79">
        <f>D68+D69+D70+D71</f>
        <v>0</v>
      </c>
      <c r="E67" s="79">
        <f>F67+G67+H67+I67</f>
        <v>0</v>
      </c>
      <c r="F67" s="79"/>
      <c r="G67" s="79"/>
      <c r="H67" s="79"/>
      <c r="I67" s="79"/>
    </row>
    <row r="68" spans="1:9" s="8" customFormat="1" x14ac:dyDescent="0.3">
      <c r="A68" s="24" t="s">
        <v>45</v>
      </c>
      <c r="B68" s="55">
        <v>4031</v>
      </c>
      <c r="C68" s="25"/>
      <c r="D68" s="25"/>
      <c r="E68" s="79">
        <f t="shared" si="5"/>
        <v>0</v>
      </c>
      <c r="F68" s="25"/>
      <c r="G68" s="23"/>
      <c r="H68" s="23"/>
      <c r="I68" s="23"/>
    </row>
    <row r="69" spans="1:9" s="8" customFormat="1" x14ac:dyDescent="0.3">
      <c r="A69" s="24" t="s">
        <v>46</v>
      </c>
      <c r="B69" s="55">
        <v>4032</v>
      </c>
      <c r="C69" s="25"/>
      <c r="D69" s="25"/>
      <c r="E69" s="79">
        <f t="shared" si="5"/>
        <v>0</v>
      </c>
      <c r="F69" s="25"/>
      <c r="G69" s="23"/>
      <c r="H69" s="23"/>
      <c r="I69" s="23"/>
    </row>
    <row r="70" spans="1:9" s="8" customFormat="1" x14ac:dyDescent="0.3">
      <c r="A70" s="24" t="s">
        <v>47</v>
      </c>
      <c r="B70" s="55">
        <v>4033</v>
      </c>
      <c r="C70" s="25"/>
      <c r="D70" s="25"/>
      <c r="E70" s="64">
        <f t="shared" si="5"/>
        <v>0</v>
      </c>
      <c r="F70" s="25"/>
      <c r="G70" s="23"/>
      <c r="H70" s="23"/>
      <c r="I70" s="23"/>
    </row>
    <row r="71" spans="1:9" s="8" customFormat="1" x14ac:dyDescent="0.3">
      <c r="A71" s="41" t="s">
        <v>50</v>
      </c>
      <c r="B71" s="55">
        <v>4040</v>
      </c>
      <c r="C71" s="25"/>
      <c r="D71" s="25"/>
      <c r="E71" s="64">
        <f>F71+G71+H71+I71</f>
        <v>0</v>
      </c>
      <c r="F71" s="25"/>
      <c r="G71" s="23"/>
      <c r="H71" s="23"/>
      <c r="I71" s="23"/>
    </row>
    <row r="72" spans="1:9" s="8" customFormat="1" x14ac:dyDescent="0.3">
      <c r="A72" s="111" t="s">
        <v>72</v>
      </c>
      <c r="B72" s="111"/>
      <c r="C72" s="111"/>
      <c r="D72" s="111"/>
      <c r="E72" s="111"/>
      <c r="F72" s="111"/>
      <c r="G72" s="111"/>
      <c r="H72" s="111"/>
      <c r="I72" s="111"/>
    </row>
    <row r="73" spans="1:9" s="8" customFormat="1" x14ac:dyDescent="0.3">
      <c r="A73" s="68" t="s">
        <v>65</v>
      </c>
      <c r="B73" s="63">
        <v>5010</v>
      </c>
      <c r="C73" s="64">
        <f>C48-C49</f>
        <v>183283</v>
      </c>
      <c r="D73" s="64">
        <f>D48-D49</f>
        <v>0</v>
      </c>
      <c r="E73" s="82">
        <f>E48-E49</f>
        <v>-4929035</v>
      </c>
      <c r="F73" s="64">
        <v>-1232258.75</v>
      </c>
      <c r="G73" s="82">
        <v>-1232258.75</v>
      </c>
      <c r="H73" s="82">
        <v>-1232258.75</v>
      </c>
      <c r="I73" s="82">
        <v>-1232258.75</v>
      </c>
    </row>
    <row r="74" spans="1:9" s="8" customFormat="1" x14ac:dyDescent="0.3">
      <c r="A74" s="69" t="s">
        <v>66</v>
      </c>
      <c r="B74" s="55">
        <v>5011</v>
      </c>
      <c r="C74" s="64">
        <f>C73-C75</f>
        <v>183283</v>
      </c>
      <c r="D74" s="64">
        <f>D73-D75</f>
        <v>0</v>
      </c>
      <c r="E74" s="82">
        <f>E73-E75</f>
        <v>-4929035</v>
      </c>
      <c r="F74" s="82">
        <v>-1232258.75</v>
      </c>
      <c r="G74" s="82">
        <v>-1232258.75</v>
      </c>
      <c r="H74" s="82">
        <v>-1232258.75</v>
      </c>
      <c r="I74" s="82">
        <v>-1232258.75</v>
      </c>
    </row>
    <row r="75" spans="1:9" s="8" customFormat="1" x14ac:dyDescent="0.3">
      <c r="A75" s="69" t="s">
        <v>67</v>
      </c>
      <c r="B75" s="55">
        <v>5012</v>
      </c>
      <c r="C75" s="64"/>
      <c r="D75" s="64"/>
      <c r="E75" s="64">
        <f>F75+G75+H75+I75</f>
        <v>0</v>
      </c>
      <c r="F75" s="64"/>
      <c r="G75" s="42"/>
      <c r="H75" s="42"/>
      <c r="I75" s="42"/>
    </row>
    <row r="76" spans="1:9" s="8" customFormat="1" x14ac:dyDescent="0.3">
      <c r="A76" s="111" t="s">
        <v>73</v>
      </c>
      <c r="B76" s="111"/>
      <c r="C76" s="111"/>
      <c r="D76" s="111"/>
      <c r="E76" s="111"/>
      <c r="F76" s="111"/>
      <c r="G76" s="111"/>
      <c r="H76" s="111"/>
      <c r="I76" s="111"/>
    </row>
    <row r="77" spans="1:9" s="8" customFormat="1" x14ac:dyDescent="0.3">
      <c r="A77" s="53" t="s">
        <v>35</v>
      </c>
      <c r="B77" s="63">
        <v>6010</v>
      </c>
      <c r="C77" s="82"/>
      <c r="D77" s="71"/>
      <c r="E77" s="64"/>
      <c r="F77" s="77"/>
      <c r="G77" s="77"/>
      <c r="H77" s="77"/>
      <c r="I77" s="77"/>
    </row>
    <row r="78" spans="1:9" s="8" customFormat="1" x14ac:dyDescent="0.3">
      <c r="A78" s="27" t="s">
        <v>29</v>
      </c>
      <c r="B78" s="55">
        <v>6011</v>
      </c>
      <c r="C78" s="25">
        <v>3432391</v>
      </c>
      <c r="D78" s="25"/>
      <c r="E78" s="25">
        <v>3708333</v>
      </c>
      <c r="F78" s="25">
        <v>927083.25</v>
      </c>
      <c r="G78" s="25">
        <v>927083.25</v>
      </c>
      <c r="H78" s="25">
        <v>927083.25</v>
      </c>
      <c r="I78" s="25">
        <v>927083.25</v>
      </c>
    </row>
    <row r="79" spans="1:9" s="8" customFormat="1" x14ac:dyDescent="0.3">
      <c r="A79" s="27" t="s">
        <v>30</v>
      </c>
      <c r="B79" s="55">
        <v>6012</v>
      </c>
      <c r="C79" s="25">
        <v>220664</v>
      </c>
      <c r="D79" s="25"/>
      <c r="E79" s="25">
        <v>287055</v>
      </c>
      <c r="F79" s="25">
        <v>143527.5</v>
      </c>
      <c r="G79" s="25">
        <v>143527.5</v>
      </c>
      <c r="H79" s="25">
        <v>143527.5</v>
      </c>
      <c r="I79" s="25">
        <v>143527.5</v>
      </c>
    </row>
    <row r="80" spans="1:9" s="8" customFormat="1" x14ac:dyDescent="0.3">
      <c r="A80" s="27" t="s">
        <v>31</v>
      </c>
      <c r="B80" s="55">
        <v>6013</v>
      </c>
      <c r="C80" s="25"/>
      <c r="D80" s="25"/>
      <c r="E80" s="25"/>
      <c r="F80" s="25"/>
      <c r="G80" s="25"/>
      <c r="H80" s="25"/>
      <c r="I80" s="25"/>
    </row>
    <row r="81" spans="1:9" s="8" customFormat="1" x14ac:dyDescent="0.3">
      <c r="A81" s="27" t="s">
        <v>32</v>
      </c>
      <c r="B81" s="55">
        <v>6014</v>
      </c>
      <c r="C81" s="25">
        <v>2590161</v>
      </c>
      <c r="D81" s="25"/>
      <c r="E81" s="25">
        <v>3444660</v>
      </c>
      <c r="F81" s="25">
        <v>861165</v>
      </c>
      <c r="G81" s="25">
        <v>861165</v>
      </c>
      <c r="H81" s="25">
        <v>861165</v>
      </c>
      <c r="I81" s="25">
        <v>861165</v>
      </c>
    </row>
    <row r="82" spans="1:9" s="8" customFormat="1" x14ac:dyDescent="0.3">
      <c r="A82" s="24" t="s">
        <v>33</v>
      </c>
      <c r="B82" s="55">
        <v>6015</v>
      </c>
      <c r="C82" s="25">
        <v>3092540</v>
      </c>
      <c r="D82" s="25"/>
      <c r="E82" s="25">
        <f>E39</f>
        <v>4210000</v>
      </c>
      <c r="F82" s="25">
        <v>1052500</v>
      </c>
      <c r="G82" s="25">
        <v>1052500</v>
      </c>
      <c r="H82" s="25">
        <v>1052500</v>
      </c>
      <c r="I82" s="25">
        <v>1052500</v>
      </c>
    </row>
    <row r="83" spans="1:9" s="8" customFormat="1" x14ac:dyDescent="0.3">
      <c r="A83" s="27" t="s">
        <v>34</v>
      </c>
      <c r="B83" s="55">
        <v>6016</v>
      </c>
      <c r="C83" s="25">
        <v>0</v>
      </c>
      <c r="D83" s="25"/>
      <c r="E83" s="25">
        <f>F83+G83+H83+I83</f>
        <v>0</v>
      </c>
      <c r="F83" s="25"/>
      <c r="G83" s="23"/>
      <c r="H83" s="23"/>
      <c r="I83" s="23"/>
    </row>
    <row r="84" spans="1:9" ht="22.15" customHeight="1" x14ac:dyDescent="0.3">
      <c r="A84" s="111" t="s">
        <v>74</v>
      </c>
      <c r="B84" s="111"/>
      <c r="C84" s="111"/>
      <c r="D84" s="111"/>
      <c r="E84" s="111"/>
      <c r="F84" s="111"/>
      <c r="G84" s="111"/>
      <c r="H84" s="111"/>
      <c r="I84" s="111"/>
    </row>
    <row r="85" spans="1:9" x14ac:dyDescent="0.3">
      <c r="A85" s="41" t="s">
        <v>59</v>
      </c>
      <c r="B85" s="55">
        <v>7010</v>
      </c>
      <c r="C85" s="70"/>
      <c r="D85" s="70"/>
      <c r="E85" s="70"/>
      <c r="F85" s="70"/>
      <c r="G85" s="70"/>
      <c r="H85" s="70"/>
      <c r="I85" s="70"/>
    </row>
    <row r="86" spans="1:9" x14ac:dyDescent="0.3">
      <c r="A86" s="41"/>
      <c r="B86" s="55"/>
      <c r="C86" s="70"/>
      <c r="D86" s="70"/>
      <c r="E86" s="70"/>
      <c r="F86" s="70" t="s">
        <v>76</v>
      </c>
      <c r="G86" s="70" t="s">
        <v>75</v>
      </c>
      <c r="H86" s="70" t="s">
        <v>77</v>
      </c>
      <c r="I86" s="70" t="s">
        <v>78</v>
      </c>
    </row>
    <row r="87" spans="1:9" s="28" customFormat="1" x14ac:dyDescent="0.3">
      <c r="A87" s="41" t="s">
        <v>42</v>
      </c>
      <c r="B87" s="55">
        <v>7011</v>
      </c>
      <c r="C87" s="25"/>
      <c r="D87" s="25"/>
      <c r="E87" s="25"/>
      <c r="F87" s="25"/>
      <c r="G87" s="25"/>
      <c r="H87" s="25"/>
      <c r="I87" s="25"/>
    </row>
    <row r="88" spans="1:9" x14ac:dyDescent="0.3">
      <c r="A88" s="41" t="s">
        <v>60</v>
      </c>
      <c r="B88" s="55">
        <v>7012</v>
      </c>
      <c r="C88" s="25"/>
      <c r="D88" s="25"/>
      <c r="E88" s="25"/>
      <c r="F88" s="25"/>
      <c r="G88" s="23"/>
      <c r="H88" s="23"/>
      <c r="I88" s="23"/>
    </row>
    <row r="89" spans="1:9" x14ac:dyDescent="0.3">
      <c r="A89" s="41" t="s">
        <v>61</v>
      </c>
      <c r="B89" s="55">
        <v>7013</v>
      </c>
      <c r="C89" s="25"/>
      <c r="D89" s="25"/>
      <c r="E89" s="25"/>
      <c r="F89" s="25"/>
      <c r="G89" s="23"/>
      <c r="H89" s="23"/>
      <c r="I89" s="23"/>
    </row>
    <row r="90" spans="1:9" x14ac:dyDescent="0.3">
      <c r="A90" s="41" t="s">
        <v>62</v>
      </c>
      <c r="B90" s="55">
        <v>7016</v>
      </c>
      <c r="C90" s="25"/>
      <c r="D90" s="25"/>
      <c r="E90" s="25"/>
      <c r="F90" s="25"/>
      <c r="G90" s="23"/>
      <c r="H90" s="23"/>
      <c r="I90" s="23"/>
    </row>
    <row r="91" spans="1:9" s="48" customFormat="1" x14ac:dyDescent="0.3">
      <c r="A91" s="41" t="s">
        <v>63</v>
      </c>
      <c r="B91" s="54">
        <v>7020</v>
      </c>
      <c r="C91" s="22"/>
      <c r="D91" s="22"/>
      <c r="E91" s="22"/>
      <c r="F91" s="62"/>
      <c r="G91" s="42"/>
      <c r="H91" s="42"/>
      <c r="I91" s="42"/>
    </row>
    <row r="92" spans="1:9" x14ac:dyDescent="0.3">
      <c r="A92" s="43"/>
      <c r="B92" s="39"/>
      <c r="C92" s="40"/>
      <c r="D92" s="40"/>
      <c r="E92" s="40"/>
      <c r="F92" s="40"/>
      <c r="G92" s="44"/>
      <c r="H92" s="44"/>
      <c r="I92" s="44"/>
    </row>
    <row r="93" spans="1:9" x14ac:dyDescent="0.3">
      <c r="A93" s="29" t="s">
        <v>92</v>
      </c>
      <c r="B93" s="30"/>
      <c r="C93" s="31"/>
      <c r="D93" s="32"/>
      <c r="E93" s="109"/>
      <c r="F93" s="109"/>
      <c r="G93" s="33"/>
      <c r="H93" s="34"/>
      <c r="I93" s="34"/>
    </row>
    <row r="94" spans="1:9" ht="9.75" customHeight="1" x14ac:dyDescent="0.3">
      <c r="A94" s="35"/>
      <c r="B94" s="36"/>
      <c r="C94" s="37" t="s">
        <v>13</v>
      </c>
      <c r="D94" s="105" t="s">
        <v>14</v>
      </c>
      <c r="E94" s="105"/>
      <c r="F94" s="105"/>
    </row>
    <row r="95" spans="1:9" ht="14.25" customHeight="1" x14ac:dyDescent="0.3">
      <c r="A95" s="35" t="s">
        <v>93</v>
      </c>
      <c r="B95" s="36"/>
      <c r="C95" s="38"/>
      <c r="D95" s="36"/>
      <c r="E95" s="110"/>
      <c r="F95" s="110"/>
    </row>
    <row r="96" spans="1:9" ht="13.9" customHeight="1" x14ac:dyDescent="0.3">
      <c r="A96" s="35"/>
      <c r="B96" s="36"/>
      <c r="C96" s="37" t="s">
        <v>13</v>
      </c>
      <c r="D96" s="105" t="s">
        <v>14</v>
      </c>
      <c r="E96" s="105"/>
      <c r="F96" s="105"/>
    </row>
    <row r="97" spans="1:8" ht="13.9" customHeight="1" x14ac:dyDescent="0.3"/>
    <row r="98" spans="1:8" ht="13.9" customHeight="1" x14ac:dyDescent="0.3"/>
    <row r="99" spans="1:8" x14ac:dyDescent="0.3">
      <c r="A99" s="1"/>
      <c r="B99" s="1"/>
      <c r="C99" s="2"/>
      <c r="D99" s="2"/>
      <c r="E99" s="2"/>
      <c r="F99" s="2"/>
      <c r="G99" s="2"/>
      <c r="H99" s="2"/>
    </row>
    <row r="100" spans="1:8" x14ac:dyDescent="0.3">
      <c r="A100" s="1"/>
      <c r="B100" s="1"/>
      <c r="C100" s="2"/>
      <c r="D100" s="2"/>
      <c r="E100" s="2"/>
      <c r="F100" s="2"/>
      <c r="G100" s="2"/>
      <c r="H100" s="2"/>
    </row>
    <row r="101" spans="1:8" x14ac:dyDescent="0.3">
      <c r="A101" s="1"/>
      <c r="B101" s="1"/>
      <c r="C101" s="2"/>
      <c r="D101" s="2"/>
      <c r="E101" s="2"/>
      <c r="F101" s="2"/>
      <c r="G101" s="2"/>
      <c r="H101" s="2"/>
    </row>
    <row r="102" spans="1:8" x14ac:dyDescent="0.3">
      <c r="A102" s="1"/>
      <c r="B102" s="1"/>
      <c r="C102" s="2"/>
      <c r="D102" s="2"/>
      <c r="E102" s="2"/>
      <c r="F102" s="2"/>
      <c r="G102" s="2"/>
      <c r="H102" s="2"/>
    </row>
    <row r="103" spans="1:8" x14ac:dyDescent="0.3">
      <c r="A103" s="1"/>
      <c r="B103" s="1"/>
      <c r="C103" s="2"/>
      <c r="D103" s="2"/>
      <c r="E103" s="2"/>
      <c r="F103" s="2"/>
      <c r="G103" s="2"/>
      <c r="H103" s="2"/>
    </row>
    <row r="104" spans="1:8" x14ac:dyDescent="0.3">
      <c r="A104" s="1"/>
      <c r="B104" s="1"/>
      <c r="C104" s="2"/>
      <c r="D104" s="2"/>
      <c r="E104" s="2"/>
      <c r="F104" s="2"/>
      <c r="G104" s="2"/>
      <c r="H104" s="2"/>
    </row>
  </sheetData>
  <mergeCells count="28">
    <mergeCell ref="D96:F96"/>
    <mergeCell ref="A22:I22"/>
    <mergeCell ref="E93:F93"/>
    <mergeCell ref="D94:F94"/>
    <mergeCell ref="E95:F95"/>
    <mergeCell ref="A23:I23"/>
    <mergeCell ref="A37:I37"/>
    <mergeCell ref="A84:I84"/>
    <mergeCell ref="A50:I50"/>
    <mergeCell ref="A61:I61"/>
    <mergeCell ref="A76:I76"/>
    <mergeCell ref="A72:I72"/>
    <mergeCell ref="F19:I19"/>
    <mergeCell ref="D5:I5"/>
    <mergeCell ref="D4:I4"/>
    <mergeCell ref="D2:I2"/>
    <mergeCell ref="A16:I16"/>
    <mergeCell ref="D7:I7"/>
    <mergeCell ref="A15:I15"/>
    <mergeCell ref="D12:F12"/>
    <mergeCell ref="A14:I14"/>
    <mergeCell ref="D6:I6"/>
    <mergeCell ref="A19:A20"/>
    <mergeCell ref="B19:B20"/>
    <mergeCell ref="C19:C20"/>
    <mergeCell ref="D19:D20"/>
    <mergeCell ref="E19:E20"/>
    <mergeCell ref="A17:I17"/>
  </mergeCells>
  <pageMargins left="0.25" right="0.25" top="0.75" bottom="0.75" header="0.3" footer="0.3"/>
  <pageSetup paperSize="9" scale="57" fitToHeight="4" orientation="landscape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 Фін.план</vt:lpstr>
      <vt:lpstr>'Додаток 1 Фін.план'!Область_печати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2023-04-14T09:33:53Z</dcterms:modified>
</cp:coreProperties>
</file>