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36" activeTab="0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1'!$A$1:$N$79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1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<sst xmlns="http://schemas.openxmlformats.org/spreadsheetml/2006/main" count="266" uniqueCount="123">
  <si>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</si>
  <si>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</si>
  <si>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</si>
  <si>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</si>
  <si>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</si>
  <si>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</si>
  <si>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</si>
  <si>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</si>
  <si>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</si>
  <si>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</si>
  <si>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</si>
  <si>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</si>
  <si>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</si>
  <si>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</si>
  <si>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</si>
  <si>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</si>
  <si>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</si>
  <si>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</si>
  <si>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</si>
  <si>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</si>
  <si>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</si>
  <si>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</si>
  <si>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</si>
  <si>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</si>
  <si>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</si>
  <si>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</si>
  <si>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</si>
  <si>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</si>
  <si>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</si>
  <si>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</si>
  <si>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</si>
  <si>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</si>
  <si>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</si>
  <si>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</si>
  <si>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</si>
  <si>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</si>
  <si>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</si>
  <si>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</si>
  <si>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</si>
  <si>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</si>
  <si>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</si>
  <si>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</si>
  <si>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</si>
  <si>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</si>
  <si>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</si>
  <si>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</si>
  <si>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</si>
  <si>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</si>
  <si>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</si>
  <si>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</si>
  <si>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</si>
  <si>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</si>
  <si>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</si>
  <si>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</si>
  <si>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</si>
  <si>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</si>
  <si>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</si>
  <si>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</si>
  <si>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</si>
  <si>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</si>
  <si>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</si>
  <si>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</si>
  <si>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</si>
  <si>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</si>
  <si>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</si>
  <si>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</si>
  <si>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</si>
  <si>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</si>
  <si>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</si>
  <si>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</si>
  <si>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</si>
  <si>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</si>
  <si>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</si>
  <si>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</si>
  <si>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</si>
  <si>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</si>
  <si>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</si>
  <si>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</si>
  <si>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</si>
  <si>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</si>
  <si>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</si>
  <si>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</si>
  <si>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</si>
  <si>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</si>
  <si>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</si>
  <si>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</si>
  <si>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</si>
  <si>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</si>
  <si>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</si>
  <si>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</si>
  <si>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</si>
  <si>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</si>
  <si>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</si>
  <si>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</si>
  <si>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</si>
  <si>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>Будівництво, ремонт та облаштування споруд цивільного захисту (укриття, бомбосховищ, тощо). Капітальний ремонт вимощення будівлі для експлуатації підвального приміщення (тир) для подальшої експлуатації як (найпростіше укриття (споруда цивільного захисту)) в Фонтанському навчально-виховному комплексі" Загальноосвітня школа І-ІІІ  ступенів-гімназія"Фонтанської сільської ради за адресою: Одеська область Одеський район с. Фонтанска вул.Центральна 55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</si>
  <si>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</si>
  <si>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</si>
  <si>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</si>
  <si>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</si>
  <si>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</si>
  <si>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</si>
  <si>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</si>
  <si>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</si>
  <si>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</si>
  <si>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</si>
  <si>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</si>
  <si>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</si>
  <si>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</si>
  <si>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Капітальний ремонт частини підвального приміщення (ідальня) ліцей "Фонтанський"(захиста споруда цивільного захисту ( найпростіше укриття)) с. Фонтанка, вул. Центральна ,55 Фонтанської сільської ради Одеського району Одеської області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</si>
  <si>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</si>
  <si>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</si>
  <si>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</si>
  <si>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</si>
  <si>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</si>
  <si>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</si>
  <si>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</si>
  <si>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</si>
  <si>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r>
      <t>Забезпечення у кожному населеному пункті ОТГ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гарантованого рівня пожежної безпеки</t>
    </r>
  </si>
  <si>
    <t>«Реконструкція Світлівської початкової школи Фонтанської сільської ради щодо улаштуванням об’єкту цивільного захисту (укриття) за адресою: Одеська обл., Одеський р., сщ. Світле, вулиця Комунальна, будинок 35"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</si>
  <si>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</si>
  <si>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Додаток № 1до Програми у редакції 
рішення Фонтанської сільської ради від 22.12.2023 року №1976 - VIIІ</t>
  </si>
  <si>
    <t>Додаток № 2 до Програми у редакції 
рішення Фонтанської сільбської ради від 22.12.2023 року №1976 - VIIІ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</si>
</sst>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194" fontId="4" fillId="2" borderId="1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6" borderId="14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193" fontId="4" fillId="7" borderId="16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94" fontId="4" fillId="7" borderId="16" xfId="0" applyNumberFormat="1" applyFont="1" applyFill="1" applyBorder="1" applyAlignment="1">
      <alignment horizontal="center" vertical="center" wrapText="1"/>
    </xf>
    <xf numFmtId="194" fontId="4" fillId="2" borderId="28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justify"/>
    </xf>
    <xf numFmtId="0" fontId="7" fillId="0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tabSelected="1" view="pageBreakPreview" zoomScale="75" zoomScaleNormal="75" zoomScaleSheetLayoutView="75" zoomScalePageLayoutView="0" workbookViewId="0" topLeftCell="A64">
      <selection activeCell="G48" sqref="G48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74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0.28125" style="10" customWidth="1"/>
    <col min="12" max="12" width="11.7109375" style="10" customWidth="1"/>
    <col min="13" max="13" width="13.00390625" style="10" customWidth="1"/>
    <col min="14" max="14" width="30.57421875" style="10" customWidth="1"/>
    <col min="15" max="16384" width="9.140625" style="10" customWidth="1"/>
  </cols>
  <sheetData>
    <row r="1" ht="12.75"/>
    <row r="2" spans="8:14" ht="36.75" customHeight="1">
      <c r="H2" s="116" t="s">
        <v>122</v>
      </c>
      <c r="I2" s="116"/>
      <c r="J2" s="116"/>
      <c r="K2" s="116"/>
      <c r="L2" s="116"/>
      <c r="M2" s="116"/>
      <c r="N2" s="116"/>
    </row>
    <row r="3" spans="2:12" ht="39" customHeight="1">
      <c r="B3" s="130" t="s">
        <v>117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ht="13.5" thickBot="1"/>
    <row r="5" spans="1:14" ht="12.75" thickBot="1">
      <c r="A5" s="102" t="s">
        <v>27</v>
      </c>
      <c r="B5" s="102" t="s">
        <v>0</v>
      </c>
      <c r="C5" s="102" t="s">
        <v>28</v>
      </c>
      <c r="D5" s="124" t="s">
        <v>1</v>
      </c>
      <c r="E5" s="102" t="s">
        <v>2</v>
      </c>
      <c r="F5" s="102" t="s">
        <v>3</v>
      </c>
      <c r="G5" s="102" t="s">
        <v>4</v>
      </c>
      <c r="H5" s="102" t="s">
        <v>5</v>
      </c>
      <c r="I5" s="107" t="s">
        <v>6</v>
      </c>
      <c r="J5" s="108"/>
      <c r="K5" s="108"/>
      <c r="L5" s="108"/>
      <c r="M5" s="109"/>
      <c r="N5" s="102" t="s">
        <v>7</v>
      </c>
    </row>
    <row r="6" spans="1:14" ht="12">
      <c r="A6" s="103"/>
      <c r="B6" s="103"/>
      <c r="C6" s="103"/>
      <c r="D6" s="125"/>
      <c r="E6" s="103"/>
      <c r="F6" s="103"/>
      <c r="G6" s="103"/>
      <c r="H6" s="103"/>
      <c r="I6" s="102">
        <v>2022</v>
      </c>
      <c r="J6" s="102">
        <v>2023</v>
      </c>
      <c r="K6" s="102">
        <v>2024</v>
      </c>
      <c r="L6" s="102">
        <v>2025</v>
      </c>
      <c r="M6" s="102" t="s">
        <v>8</v>
      </c>
      <c r="N6" s="103"/>
    </row>
    <row r="7" spans="1:14" ht="26.25" customHeight="1" thickBot="1">
      <c r="A7" s="104"/>
      <c r="B7" s="104"/>
      <c r="C7" s="104"/>
      <c r="D7" s="126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95.25" thickBot="1">
      <c r="A8" s="12">
        <v>1</v>
      </c>
      <c r="B8" s="22" t="s">
        <v>29</v>
      </c>
      <c r="C8" s="23">
        <v>1</v>
      </c>
      <c r="D8" s="75" t="s">
        <v>30</v>
      </c>
      <c r="E8" s="23"/>
      <c r="F8" s="25" t="s">
        <v>31</v>
      </c>
      <c r="G8" s="25" t="s">
        <v>32</v>
      </c>
      <c r="H8" s="25" t="s">
        <v>33</v>
      </c>
      <c r="I8" s="23"/>
      <c r="J8" s="23"/>
      <c r="K8" s="23"/>
      <c r="L8" s="26"/>
      <c r="M8" s="26">
        <f>I8+J8+K8</f>
        <v>0</v>
      </c>
      <c r="N8" s="24" t="s">
        <v>34</v>
      </c>
    </row>
    <row r="9" spans="1:14" ht="16.5" thickBot="1">
      <c r="A9" s="13"/>
      <c r="B9" s="27"/>
      <c r="C9" s="28"/>
      <c r="D9" s="76"/>
      <c r="E9" s="28"/>
      <c r="F9" s="29"/>
      <c r="G9" s="28"/>
      <c r="H9" s="30"/>
      <c r="I9" s="28"/>
      <c r="J9" s="28"/>
      <c r="K9" s="28"/>
      <c r="L9" s="29"/>
      <c r="M9" s="29"/>
      <c r="N9" s="31"/>
    </row>
    <row r="10" spans="1:15" ht="89.25">
      <c r="A10" s="132">
        <v>2</v>
      </c>
      <c r="B10" s="127" t="s">
        <v>35</v>
      </c>
      <c r="C10" s="32">
        <v>2</v>
      </c>
      <c r="D10" s="77" t="s">
        <v>36</v>
      </c>
      <c r="E10" s="32"/>
      <c r="F10" s="118" t="s">
        <v>31</v>
      </c>
      <c r="G10" s="33" t="s">
        <v>53</v>
      </c>
      <c r="H10" s="34" t="s">
        <v>33</v>
      </c>
      <c r="I10" s="32">
        <v>200</v>
      </c>
      <c r="J10" s="32"/>
      <c r="K10" s="32"/>
      <c r="L10" s="26"/>
      <c r="M10" s="26">
        <f>I10+J10+K10</f>
        <v>200</v>
      </c>
      <c r="N10" s="35" t="s">
        <v>61</v>
      </c>
      <c r="O10" s="14"/>
    </row>
    <row r="11" spans="1:15" ht="63">
      <c r="A11" s="132"/>
      <c r="B11" s="128"/>
      <c r="C11" s="36">
        <v>3</v>
      </c>
      <c r="D11" s="78" t="s">
        <v>37</v>
      </c>
      <c r="E11" s="36"/>
      <c r="F11" s="119"/>
      <c r="G11" s="38" t="s">
        <v>47</v>
      </c>
      <c r="H11" s="39" t="s">
        <v>33</v>
      </c>
      <c r="I11" s="36"/>
      <c r="J11" s="36"/>
      <c r="K11" s="36"/>
      <c r="L11" s="40"/>
      <c r="M11" s="26">
        <f aca="true" t="shared" si="0" ref="M11:M32">I11+J11+K11</f>
        <v>0</v>
      </c>
      <c r="N11" s="37" t="s">
        <v>61</v>
      </c>
      <c r="O11" s="14"/>
    </row>
    <row r="12" spans="1:15" ht="126">
      <c r="A12" s="132"/>
      <c r="B12" s="128"/>
      <c r="C12" s="36">
        <v>4</v>
      </c>
      <c r="D12" s="78" t="s">
        <v>38</v>
      </c>
      <c r="E12" s="36"/>
      <c r="F12" s="119"/>
      <c r="G12" s="38" t="s">
        <v>48</v>
      </c>
      <c r="H12" s="39" t="s">
        <v>33</v>
      </c>
      <c r="I12" s="36">
        <v>800</v>
      </c>
      <c r="J12" s="36"/>
      <c r="K12" s="36"/>
      <c r="L12" s="40"/>
      <c r="M12" s="26">
        <f t="shared" si="0"/>
        <v>800</v>
      </c>
      <c r="N12" s="37" t="s">
        <v>62</v>
      </c>
      <c r="O12" s="14"/>
    </row>
    <row r="13" spans="1:15" ht="60" customHeight="1">
      <c r="A13" s="132"/>
      <c r="B13" s="128"/>
      <c r="C13" s="36">
        <v>5</v>
      </c>
      <c r="D13" s="79" t="s">
        <v>39</v>
      </c>
      <c r="E13" s="36"/>
      <c r="F13" s="119"/>
      <c r="G13" s="38" t="s">
        <v>32</v>
      </c>
      <c r="H13" s="39" t="s">
        <v>33</v>
      </c>
      <c r="I13" s="36">
        <v>530</v>
      </c>
      <c r="J13" s="36">
        <v>500</v>
      </c>
      <c r="K13" s="36"/>
      <c r="L13" s="40"/>
      <c r="M13" s="26">
        <f t="shared" si="0"/>
        <v>1030</v>
      </c>
      <c r="N13" s="41" t="s">
        <v>63</v>
      </c>
      <c r="O13" s="14"/>
    </row>
    <row r="14" spans="1:15" ht="47.25">
      <c r="A14" s="132"/>
      <c r="B14" s="128"/>
      <c r="C14" s="36">
        <v>6</v>
      </c>
      <c r="D14" s="79" t="s">
        <v>111</v>
      </c>
      <c r="E14" s="36"/>
      <c r="F14" s="119"/>
      <c r="G14" s="38" t="s">
        <v>32</v>
      </c>
      <c r="H14" s="39" t="s">
        <v>33</v>
      </c>
      <c r="I14" s="36"/>
      <c r="J14" s="36">
        <v>100</v>
      </c>
      <c r="K14" s="36"/>
      <c r="L14" s="40"/>
      <c r="M14" s="26">
        <f t="shared" si="0"/>
        <v>100</v>
      </c>
      <c r="N14" s="37" t="s">
        <v>113</v>
      </c>
      <c r="O14" s="14"/>
    </row>
    <row r="15" spans="1:15" ht="47.25">
      <c r="A15" s="132"/>
      <c r="B15" s="128"/>
      <c r="C15" s="36"/>
      <c r="D15" s="79" t="s">
        <v>112</v>
      </c>
      <c r="E15" s="36"/>
      <c r="F15" s="119"/>
      <c r="G15" s="38" t="s">
        <v>32</v>
      </c>
      <c r="H15" s="39" t="s">
        <v>33</v>
      </c>
      <c r="I15" s="36"/>
      <c r="J15" s="36">
        <v>37</v>
      </c>
      <c r="K15" s="36"/>
      <c r="L15" s="40"/>
      <c r="M15" s="26">
        <f t="shared" si="0"/>
        <v>37</v>
      </c>
      <c r="N15" s="37" t="s">
        <v>113</v>
      </c>
      <c r="O15" s="14"/>
    </row>
    <row r="16" spans="1:15" ht="47.25">
      <c r="A16" s="132"/>
      <c r="B16" s="128"/>
      <c r="C16" s="36"/>
      <c r="D16" s="79" t="s">
        <v>114</v>
      </c>
      <c r="E16" s="36"/>
      <c r="F16" s="119"/>
      <c r="G16" s="38" t="s">
        <v>32</v>
      </c>
      <c r="H16" s="39" t="s">
        <v>33</v>
      </c>
      <c r="I16" s="36"/>
      <c r="J16" s="36"/>
      <c r="K16" s="36">
        <v>311.04</v>
      </c>
      <c r="L16" s="40"/>
      <c r="M16" s="26">
        <f t="shared" si="0"/>
        <v>311.04</v>
      </c>
      <c r="N16" s="37" t="s">
        <v>113</v>
      </c>
      <c r="O16" s="14"/>
    </row>
    <row r="17" spans="1:15" ht="47.25">
      <c r="A17" s="132"/>
      <c r="B17" s="128"/>
      <c r="C17" s="36"/>
      <c r="D17" s="79" t="s">
        <v>116</v>
      </c>
      <c r="E17" s="36"/>
      <c r="F17" s="119"/>
      <c r="G17" s="38" t="s">
        <v>115</v>
      </c>
      <c r="H17" s="39" t="s">
        <v>33</v>
      </c>
      <c r="I17" s="36"/>
      <c r="J17" s="36">
        <v>114.44</v>
      </c>
      <c r="K17" s="36"/>
      <c r="L17" s="40"/>
      <c r="M17" s="26">
        <f t="shared" si="0"/>
        <v>114.44</v>
      </c>
      <c r="N17" s="37" t="s">
        <v>113</v>
      </c>
      <c r="O17" s="14"/>
    </row>
    <row r="18" spans="1:15" ht="60" customHeight="1">
      <c r="A18" s="132"/>
      <c r="B18" s="128"/>
      <c r="C18" s="36">
        <v>7</v>
      </c>
      <c r="D18" s="78" t="s">
        <v>40</v>
      </c>
      <c r="E18" s="36"/>
      <c r="F18" s="119"/>
      <c r="G18" s="38" t="s">
        <v>49</v>
      </c>
      <c r="H18" s="39" t="s">
        <v>33</v>
      </c>
      <c r="I18" s="36">
        <v>100</v>
      </c>
      <c r="J18" s="36">
        <v>100</v>
      </c>
      <c r="K18" s="36"/>
      <c r="L18" s="40"/>
      <c r="M18" s="26">
        <f t="shared" si="0"/>
        <v>200</v>
      </c>
      <c r="N18" s="37" t="s">
        <v>63</v>
      </c>
      <c r="O18" s="14"/>
    </row>
    <row r="19" spans="1:15" ht="90" customHeight="1">
      <c r="A19" s="132"/>
      <c r="B19" s="128"/>
      <c r="C19" s="36">
        <v>8</v>
      </c>
      <c r="D19" s="78" t="s">
        <v>38</v>
      </c>
      <c r="E19" s="36"/>
      <c r="F19" s="119"/>
      <c r="G19" s="38" t="s">
        <v>49</v>
      </c>
      <c r="H19" s="39" t="s">
        <v>33</v>
      </c>
      <c r="I19" s="36">
        <v>60</v>
      </c>
      <c r="J19" s="36">
        <v>58.4</v>
      </c>
      <c r="K19" s="36"/>
      <c r="L19" s="40"/>
      <c r="M19" s="26">
        <f t="shared" si="0"/>
        <v>118.4</v>
      </c>
      <c r="N19" s="37" t="s">
        <v>64</v>
      </c>
      <c r="O19" s="14"/>
    </row>
    <row r="20" spans="1:15" ht="60" customHeight="1">
      <c r="A20" s="132"/>
      <c r="B20" s="128"/>
      <c r="C20" s="36">
        <v>9</v>
      </c>
      <c r="D20" s="78" t="s">
        <v>41</v>
      </c>
      <c r="E20" s="36"/>
      <c r="F20" s="119"/>
      <c r="G20" s="38" t="s">
        <v>9</v>
      </c>
      <c r="H20" s="39" t="s">
        <v>33</v>
      </c>
      <c r="I20" s="36">
        <v>1150</v>
      </c>
      <c r="J20" s="36"/>
      <c r="K20" s="36"/>
      <c r="L20" s="40"/>
      <c r="M20" s="26">
        <f t="shared" si="0"/>
        <v>1150</v>
      </c>
      <c r="N20" s="37" t="s">
        <v>65</v>
      </c>
      <c r="O20" s="14"/>
    </row>
    <row r="21" spans="1:15" ht="94.5">
      <c r="A21" s="132"/>
      <c r="B21" s="128"/>
      <c r="C21" s="36">
        <v>10</v>
      </c>
      <c r="D21" s="78" t="s">
        <v>38</v>
      </c>
      <c r="E21" s="36"/>
      <c r="F21" s="119"/>
      <c r="G21" s="38" t="s">
        <v>54</v>
      </c>
      <c r="H21" s="42" t="s">
        <v>33</v>
      </c>
      <c r="I21" s="36">
        <v>240</v>
      </c>
      <c r="J21" s="36"/>
      <c r="K21" s="36"/>
      <c r="L21" s="40"/>
      <c r="M21" s="26">
        <f t="shared" si="0"/>
        <v>240</v>
      </c>
      <c r="N21" s="37" t="s">
        <v>62</v>
      </c>
      <c r="O21" s="14"/>
    </row>
    <row r="22" spans="1:15" ht="94.5">
      <c r="A22" s="132"/>
      <c r="B22" s="128"/>
      <c r="C22" s="36">
        <v>11</v>
      </c>
      <c r="D22" s="78" t="s">
        <v>38</v>
      </c>
      <c r="E22" s="36"/>
      <c r="F22" s="119"/>
      <c r="G22" s="43" t="s">
        <v>50</v>
      </c>
      <c r="H22" s="42" t="s">
        <v>33</v>
      </c>
      <c r="I22" s="36">
        <v>120</v>
      </c>
      <c r="J22" s="36">
        <v>240</v>
      </c>
      <c r="K22" s="36"/>
      <c r="L22" s="40"/>
      <c r="M22" s="26">
        <f t="shared" si="0"/>
        <v>360</v>
      </c>
      <c r="N22" s="37" t="s">
        <v>62</v>
      </c>
      <c r="O22" s="14"/>
    </row>
    <row r="23" spans="1:15" ht="94.5">
      <c r="A23" s="132"/>
      <c r="B23" s="128"/>
      <c r="C23" s="36">
        <v>12</v>
      </c>
      <c r="D23" s="78" t="s">
        <v>42</v>
      </c>
      <c r="E23" s="36"/>
      <c r="F23" s="119"/>
      <c r="G23" s="38" t="s">
        <v>52</v>
      </c>
      <c r="H23" s="42" t="s">
        <v>33</v>
      </c>
      <c r="I23" s="36">
        <v>500</v>
      </c>
      <c r="J23" s="36"/>
      <c r="K23" s="36"/>
      <c r="L23" s="40"/>
      <c r="M23" s="26">
        <f t="shared" si="0"/>
        <v>500</v>
      </c>
      <c r="N23" s="37" t="s">
        <v>61</v>
      </c>
      <c r="O23" s="14"/>
    </row>
    <row r="24" spans="1:15" ht="94.5">
      <c r="A24" s="132"/>
      <c r="B24" s="128"/>
      <c r="C24" s="36"/>
      <c r="D24" s="78" t="s">
        <v>96</v>
      </c>
      <c r="E24" s="36"/>
      <c r="F24" s="119"/>
      <c r="G24" s="38" t="s">
        <v>52</v>
      </c>
      <c r="H24" s="42" t="s">
        <v>33</v>
      </c>
      <c r="I24" s="36"/>
      <c r="J24" s="36">
        <v>500</v>
      </c>
      <c r="K24" s="36"/>
      <c r="L24" s="40"/>
      <c r="M24" s="26">
        <f t="shared" si="0"/>
        <v>500</v>
      </c>
      <c r="N24" s="37" t="s">
        <v>61</v>
      </c>
      <c r="O24" s="14"/>
    </row>
    <row r="25" spans="1:15" ht="47.25">
      <c r="A25" s="132"/>
      <c r="B25" s="128"/>
      <c r="C25" s="36">
        <v>13</v>
      </c>
      <c r="D25" s="79" t="s">
        <v>43</v>
      </c>
      <c r="E25" s="36"/>
      <c r="F25" s="119"/>
      <c r="G25" s="38" t="s">
        <v>32</v>
      </c>
      <c r="H25" s="42" t="s">
        <v>33</v>
      </c>
      <c r="I25" s="36"/>
      <c r="J25" s="36">
        <v>114.905</v>
      </c>
      <c r="K25" s="36"/>
      <c r="L25" s="40"/>
      <c r="M25" s="26">
        <f t="shared" si="0"/>
        <v>114.905</v>
      </c>
      <c r="N25" s="101" t="s">
        <v>66</v>
      </c>
      <c r="O25" s="14"/>
    </row>
    <row r="26" spans="1:15" ht="47.25">
      <c r="A26" s="132"/>
      <c r="B26" s="128"/>
      <c r="C26" s="36">
        <v>14</v>
      </c>
      <c r="D26" s="79" t="s">
        <v>44</v>
      </c>
      <c r="E26" s="36"/>
      <c r="F26" s="119"/>
      <c r="G26" s="38" t="s">
        <v>32</v>
      </c>
      <c r="H26" s="42" t="s">
        <v>33</v>
      </c>
      <c r="I26" s="36"/>
      <c r="J26" s="36">
        <v>141.79</v>
      </c>
      <c r="K26" s="36"/>
      <c r="L26" s="40"/>
      <c r="M26" s="26">
        <f t="shared" si="0"/>
        <v>141.79</v>
      </c>
      <c r="N26" s="101"/>
      <c r="O26" s="14"/>
    </row>
    <row r="27" spans="1:15" ht="77.25" customHeight="1">
      <c r="A27" s="132"/>
      <c r="B27" s="128"/>
      <c r="C27" s="36">
        <v>15</v>
      </c>
      <c r="D27" s="79" t="s">
        <v>45</v>
      </c>
      <c r="E27" s="36"/>
      <c r="F27" s="119"/>
      <c r="G27" s="38" t="s">
        <v>32</v>
      </c>
      <c r="H27" s="42" t="s">
        <v>33</v>
      </c>
      <c r="I27" s="36"/>
      <c r="J27" s="36">
        <v>189.095</v>
      </c>
      <c r="K27" s="36"/>
      <c r="L27" s="40"/>
      <c r="M27" s="26">
        <f t="shared" si="0"/>
        <v>189.095</v>
      </c>
      <c r="N27" s="101"/>
      <c r="O27" s="14"/>
    </row>
    <row r="28" spans="1:15" ht="63.75">
      <c r="A28" s="132"/>
      <c r="B28" s="105"/>
      <c r="C28" s="44">
        <f>C27+1</f>
        <v>16</v>
      </c>
      <c r="D28" s="80" t="s">
        <v>101</v>
      </c>
      <c r="E28" s="44"/>
      <c r="F28" s="119"/>
      <c r="G28" s="38" t="s">
        <v>32</v>
      </c>
      <c r="H28" s="42" t="s">
        <v>33</v>
      </c>
      <c r="I28" s="44"/>
      <c r="J28" s="44">
        <v>543</v>
      </c>
      <c r="K28" s="44"/>
      <c r="L28" s="40"/>
      <c r="M28" s="26">
        <f t="shared" si="0"/>
        <v>543</v>
      </c>
      <c r="N28" s="45"/>
      <c r="O28" s="14"/>
    </row>
    <row r="29" spans="1:15" ht="47.25">
      <c r="A29" s="132"/>
      <c r="B29" s="105"/>
      <c r="C29" s="44">
        <f>C28+1</f>
        <v>17</v>
      </c>
      <c r="D29" s="80" t="s">
        <v>102</v>
      </c>
      <c r="E29" s="44"/>
      <c r="F29" s="119"/>
      <c r="G29" s="38" t="s">
        <v>32</v>
      </c>
      <c r="H29" s="42" t="s">
        <v>33</v>
      </c>
      <c r="I29" s="44"/>
      <c r="J29" s="44">
        <v>100</v>
      </c>
      <c r="K29" s="44"/>
      <c r="L29" s="40"/>
      <c r="M29" s="26">
        <f t="shared" si="0"/>
        <v>100</v>
      </c>
      <c r="N29" s="45"/>
      <c r="O29" s="14"/>
    </row>
    <row r="30" spans="1:15" ht="63.75">
      <c r="A30" s="132"/>
      <c r="B30" s="105"/>
      <c r="C30" s="44">
        <f>C29+1</f>
        <v>18</v>
      </c>
      <c r="D30" s="81" t="s">
        <v>103</v>
      </c>
      <c r="E30" s="44"/>
      <c r="F30" s="119"/>
      <c r="G30" s="38" t="s">
        <v>32</v>
      </c>
      <c r="H30" s="42" t="s">
        <v>33</v>
      </c>
      <c r="I30" s="44"/>
      <c r="J30" s="44">
        <v>156.96</v>
      </c>
      <c r="K30" s="44"/>
      <c r="L30" s="40"/>
      <c r="M30" s="26">
        <f t="shared" si="0"/>
        <v>156.96</v>
      </c>
      <c r="N30" s="45"/>
      <c r="O30" s="14"/>
    </row>
    <row r="31" spans="1:15" ht="47.25">
      <c r="A31" s="132"/>
      <c r="B31" s="105"/>
      <c r="C31" s="44">
        <f>C30+1</f>
        <v>19</v>
      </c>
      <c r="D31" s="82" t="s">
        <v>104</v>
      </c>
      <c r="E31" s="44"/>
      <c r="F31" s="119"/>
      <c r="G31" s="38" t="s">
        <v>50</v>
      </c>
      <c r="H31" s="42" t="s">
        <v>33</v>
      </c>
      <c r="I31" s="44"/>
      <c r="J31" s="44">
        <v>16.55</v>
      </c>
      <c r="K31" s="44"/>
      <c r="L31" s="40"/>
      <c r="M31" s="26">
        <f t="shared" si="0"/>
        <v>16.55</v>
      </c>
      <c r="N31" s="45"/>
      <c r="O31" s="14"/>
    </row>
    <row r="32" spans="1:15" ht="79.5" thickBot="1">
      <c r="A32" s="132"/>
      <c r="B32" s="105"/>
      <c r="C32" s="44">
        <f>C31+1</f>
        <v>20</v>
      </c>
      <c r="D32" s="83" t="s">
        <v>46</v>
      </c>
      <c r="E32" s="44"/>
      <c r="F32" s="119"/>
      <c r="G32" s="48" t="s">
        <v>51</v>
      </c>
      <c r="H32" s="42" t="s">
        <v>33</v>
      </c>
      <c r="I32" s="44"/>
      <c r="J32" s="44">
        <v>250</v>
      </c>
      <c r="K32" s="44">
        <v>190.725</v>
      </c>
      <c r="L32" s="40"/>
      <c r="M32" s="26">
        <f t="shared" si="0"/>
        <v>440.725</v>
      </c>
      <c r="N32" s="45" t="s">
        <v>61</v>
      </c>
      <c r="O32" s="14"/>
    </row>
    <row r="33" spans="1:14" ht="16.5" thickBot="1">
      <c r="A33" s="13"/>
      <c r="B33" s="28"/>
      <c r="C33" s="28"/>
      <c r="D33" s="84"/>
      <c r="E33" s="28"/>
      <c r="F33" s="28"/>
      <c r="G33" s="28"/>
      <c r="H33" s="28"/>
      <c r="I33" s="28">
        <f>SUM(I10:I32)</f>
        <v>3700</v>
      </c>
      <c r="J33" s="28">
        <f>SUM(J10:J32)</f>
        <v>3162.1400000000003</v>
      </c>
      <c r="K33" s="28">
        <f>SUM(K10:K32)</f>
        <v>501.765</v>
      </c>
      <c r="L33" s="28"/>
      <c r="M33" s="57">
        <f>SUM(M10:M32)</f>
        <v>7363.905000000001</v>
      </c>
      <c r="N33" s="49"/>
    </row>
    <row r="34" spans="1:14" ht="29.25" customHeight="1">
      <c r="A34" s="131">
        <v>3</v>
      </c>
      <c r="B34" s="133" t="s">
        <v>55</v>
      </c>
      <c r="C34" s="32">
        <f>C32+1</f>
        <v>21</v>
      </c>
      <c r="D34" s="85" t="s">
        <v>56</v>
      </c>
      <c r="E34" s="129" t="s">
        <v>92</v>
      </c>
      <c r="F34" s="129" t="s">
        <v>31</v>
      </c>
      <c r="G34" s="32" t="s">
        <v>32</v>
      </c>
      <c r="H34" s="32" t="s">
        <v>33</v>
      </c>
      <c r="I34" s="32"/>
      <c r="J34" s="32"/>
      <c r="K34" s="32"/>
      <c r="L34" s="26"/>
      <c r="M34" s="36">
        <f>I34+J34+K34</f>
        <v>0</v>
      </c>
      <c r="N34" s="120" t="s">
        <v>65</v>
      </c>
    </row>
    <row r="35" spans="1:14" ht="47.25">
      <c r="A35" s="132"/>
      <c r="B35" s="106"/>
      <c r="C35" s="32">
        <v>22</v>
      </c>
      <c r="D35" s="86" t="s">
        <v>57</v>
      </c>
      <c r="E35" s="114"/>
      <c r="F35" s="114"/>
      <c r="G35" s="36" t="s">
        <v>32</v>
      </c>
      <c r="H35" s="36" t="s">
        <v>33</v>
      </c>
      <c r="I35" s="36"/>
      <c r="J35" s="36"/>
      <c r="K35" s="36"/>
      <c r="L35" s="40"/>
      <c r="M35" s="36">
        <f aca="true" t="shared" si="1" ref="M35:M54">I35+J35+K35</f>
        <v>0</v>
      </c>
      <c r="N35" s="110"/>
    </row>
    <row r="36" spans="1:14" ht="47.25">
      <c r="A36" s="132"/>
      <c r="B36" s="106"/>
      <c r="C36" s="32">
        <v>23</v>
      </c>
      <c r="D36" s="86" t="s">
        <v>58</v>
      </c>
      <c r="E36" s="114"/>
      <c r="F36" s="114"/>
      <c r="G36" s="36" t="s">
        <v>32</v>
      </c>
      <c r="H36" s="36" t="s">
        <v>33</v>
      </c>
      <c r="I36" s="36"/>
      <c r="J36" s="36"/>
      <c r="K36" s="36"/>
      <c r="L36" s="40"/>
      <c r="M36" s="36">
        <f t="shared" si="1"/>
        <v>0</v>
      </c>
      <c r="N36" s="110"/>
    </row>
    <row r="37" spans="1:14" ht="47.25">
      <c r="A37" s="132"/>
      <c r="B37" s="106"/>
      <c r="C37" s="32">
        <v>24</v>
      </c>
      <c r="D37" s="86" t="s">
        <v>59</v>
      </c>
      <c r="E37" s="114"/>
      <c r="F37" s="114"/>
      <c r="G37" s="36" t="s">
        <v>32</v>
      </c>
      <c r="H37" s="36" t="s">
        <v>33</v>
      </c>
      <c r="I37" s="36"/>
      <c r="J37" s="36"/>
      <c r="K37" s="36"/>
      <c r="L37" s="40"/>
      <c r="M37" s="36">
        <f t="shared" si="1"/>
        <v>0</v>
      </c>
      <c r="N37" s="110"/>
    </row>
    <row r="38" spans="1:14" ht="47.25">
      <c r="A38" s="132"/>
      <c r="B38" s="106"/>
      <c r="C38" s="32">
        <v>25</v>
      </c>
      <c r="D38" s="87" t="s">
        <v>60</v>
      </c>
      <c r="E38" s="114"/>
      <c r="F38" s="114"/>
      <c r="G38" s="44" t="s">
        <v>32</v>
      </c>
      <c r="H38" s="44" t="s">
        <v>33</v>
      </c>
      <c r="I38" s="44"/>
      <c r="J38" s="44"/>
      <c r="K38" s="44"/>
      <c r="L38" s="40"/>
      <c r="M38" s="36">
        <f t="shared" si="1"/>
        <v>0</v>
      </c>
      <c r="N38" s="121"/>
    </row>
    <row r="39" spans="1:14" ht="78.75">
      <c r="A39" s="132"/>
      <c r="B39" s="106"/>
      <c r="C39" s="32">
        <v>26</v>
      </c>
      <c r="D39" s="86" t="s">
        <v>94</v>
      </c>
      <c r="E39" s="114"/>
      <c r="F39" s="114"/>
      <c r="G39" s="50" t="s">
        <v>51</v>
      </c>
      <c r="H39" s="36" t="s">
        <v>33</v>
      </c>
      <c r="I39" s="51"/>
      <c r="J39" s="36">
        <v>7890</v>
      </c>
      <c r="K39" s="36">
        <v>1500</v>
      </c>
      <c r="L39" s="51"/>
      <c r="M39" s="36">
        <f t="shared" si="1"/>
        <v>9390</v>
      </c>
      <c r="N39" s="24" t="s">
        <v>89</v>
      </c>
    </row>
    <row r="40" spans="1:14" ht="89.25">
      <c r="A40" s="132"/>
      <c r="B40" s="106"/>
      <c r="C40" s="32">
        <f>C39+1</f>
        <v>27</v>
      </c>
      <c r="D40" s="88" t="s">
        <v>107</v>
      </c>
      <c r="E40" s="114"/>
      <c r="F40" s="114"/>
      <c r="G40" s="50" t="s">
        <v>51</v>
      </c>
      <c r="H40" s="36" t="s">
        <v>33</v>
      </c>
      <c r="I40" s="51"/>
      <c r="J40" s="36">
        <v>7652.14</v>
      </c>
      <c r="K40" s="36">
        <v>1500</v>
      </c>
      <c r="L40" s="51"/>
      <c r="M40" s="36">
        <f t="shared" si="1"/>
        <v>9152.14</v>
      </c>
      <c r="N40" s="38" t="s">
        <v>90</v>
      </c>
    </row>
    <row r="41" spans="1:14" ht="89.25">
      <c r="A41" s="132"/>
      <c r="B41" s="106"/>
      <c r="C41" s="32">
        <f aca="true" t="shared" si="2" ref="C41:C54">C40+1</f>
        <v>28</v>
      </c>
      <c r="D41" s="88" t="s">
        <v>84</v>
      </c>
      <c r="E41" s="114"/>
      <c r="F41" s="114"/>
      <c r="G41" s="50" t="s">
        <v>51</v>
      </c>
      <c r="H41" s="36" t="s">
        <v>33</v>
      </c>
      <c r="I41" s="51"/>
      <c r="J41" s="43">
        <v>3800</v>
      </c>
      <c r="K41" s="43"/>
      <c r="L41" s="51"/>
      <c r="M41" s="36">
        <f t="shared" si="1"/>
        <v>3800</v>
      </c>
      <c r="N41" s="38" t="s">
        <v>90</v>
      </c>
    </row>
    <row r="42" spans="1:14" ht="140.25">
      <c r="A42" s="132"/>
      <c r="B42" s="106"/>
      <c r="C42" s="32">
        <f t="shared" si="2"/>
        <v>29</v>
      </c>
      <c r="D42" s="88" t="s">
        <v>95</v>
      </c>
      <c r="E42" s="114"/>
      <c r="F42" s="114"/>
      <c r="G42" s="50" t="s">
        <v>51</v>
      </c>
      <c r="H42" s="36" t="s">
        <v>33</v>
      </c>
      <c r="I42" s="51"/>
      <c r="J42" s="36">
        <v>0</v>
      </c>
      <c r="K42" s="36"/>
      <c r="L42" s="51"/>
      <c r="M42" s="36">
        <f t="shared" si="1"/>
        <v>0</v>
      </c>
      <c r="N42" s="38" t="s">
        <v>90</v>
      </c>
    </row>
    <row r="43" spans="1:14" ht="78.75">
      <c r="A43" s="132"/>
      <c r="B43" s="106"/>
      <c r="C43" s="32">
        <f t="shared" si="2"/>
        <v>30</v>
      </c>
      <c r="D43" s="88" t="s">
        <v>108</v>
      </c>
      <c r="E43" s="114"/>
      <c r="F43" s="114"/>
      <c r="G43" s="50" t="s">
        <v>51</v>
      </c>
      <c r="H43" s="36" t="s">
        <v>33</v>
      </c>
      <c r="I43" s="51"/>
      <c r="J43" s="44">
        <v>2257</v>
      </c>
      <c r="K43" s="44"/>
      <c r="L43" s="51"/>
      <c r="M43" s="36">
        <f t="shared" si="1"/>
        <v>2257</v>
      </c>
      <c r="N43" s="38" t="s">
        <v>91</v>
      </c>
    </row>
    <row r="44" spans="1:14" ht="102">
      <c r="A44" s="132"/>
      <c r="B44" s="106"/>
      <c r="C44" s="32">
        <f t="shared" si="2"/>
        <v>31</v>
      </c>
      <c r="D44" s="88" t="s">
        <v>85</v>
      </c>
      <c r="E44" s="114"/>
      <c r="F44" s="114"/>
      <c r="G44" s="50" t="s">
        <v>87</v>
      </c>
      <c r="H44" s="36" t="s">
        <v>33</v>
      </c>
      <c r="I44" s="51"/>
      <c r="J44" s="36">
        <v>177.486</v>
      </c>
      <c r="K44" s="50"/>
      <c r="L44" s="51"/>
      <c r="M44" s="36">
        <f t="shared" si="1"/>
        <v>177.486</v>
      </c>
      <c r="N44" s="38" t="s">
        <v>91</v>
      </c>
    </row>
    <row r="45" spans="1:14" ht="76.5">
      <c r="A45" s="132"/>
      <c r="B45" s="106"/>
      <c r="C45" s="32">
        <f t="shared" si="2"/>
        <v>32</v>
      </c>
      <c r="D45" s="88" t="s">
        <v>109</v>
      </c>
      <c r="E45" s="114"/>
      <c r="F45" s="114"/>
      <c r="G45" s="50" t="s">
        <v>50</v>
      </c>
      <c r="H45" s="36" t="s">
        <v>33</v>
      </c>
      <c r="I45" s="51"/>
      <c r="J45" s="36">
        <v>1200</v>
      </c>
      <c r="K45" s="50"/>
      <c r="L45" s="51"/>
      <c r="M45" s="36">
        <f t="shared" si="1"/>
        <v>1200</v>
      </c>
      <c r="N45" s="38" t="s">
        <v>91</v>
      </c>
    </row>
    <row r="46" spans="1:14" ht="63.75">
      <c r="A46" s="132"/>
      <c r="B46" s="106"/>
      <c r="C46" s="32">
        <f t="shared" si="2"/>
        <v>33</v>
      </c>
      <c r="D46" s="88" t="s">
        <v>86</v>
      </c>
      <c r="E46" s="114"/>
      <c r="F46" s="114"/>
      <c r="G46" s="50" t="s">
        <v>88</v>
      </c>
      <c r="H46" s="36" t="s">
        <v>33</v>
      </c>
      <c r="I46" s="51"/>
      <c r="J46" s="36">
        <v>300</v>
      </c>
      <c r="K46" s="50"/>
      <c r="L46" s="51"/>
      <c r="M46" s="36">
        <f t="shared" si="1"/>
        <v>300</v>
      </c>
      <c r="N46" s="38" t="s">
        <v>91</v>
      </c>
    </row>
    <row r="47" spans="1:14" ht="78.75">
      <c r="A47" s="132"/>
      <c r="B47" s="106"/>
      <c r="C47" s="32">
        <f t="shared" si="2"/>
        <v>34</v>
      </c>
      <c r="D47" s="88" t="s">
        <v>93</v>
      </c>
      <c r="E47" s="114"/>
      <c r="F47" s="114"/>
      <c r="G47" s="44" t="s">
        <v>51</v>
      </c>
      <c r="H47" s="44" t="s">
        <v>33</v>
      </c>
      <c r="I47" s="39"/>
      <c r="J47" s="44">
        <v>3355</v>
      </c>
      <c r="K47" s="44">
        <v>800</v>
      </c>
      <c r="L47" s="39"/>
      <c r="M47" s="36">
        <f t="shared" si="1"/>
        <v>4155</v>
      </c>
      <c r="N47" s="48" t="s">
        <v>91</v>
      </c>
    </row>
    <row r="48" spans="1:14" ht="64.5" customHeight="1">
      <c r="A48" s="132"/>
      <c r="B48" s="106"/>
      <c r="C48" s="32">
        <f t="shared" si="2"/>
        <v>35</v>
      </c>
      <c r="D48" s="89" t="s">
        <v>110</v>
      </c>
      <c r="E48" s="114"/>
      <c r="F48" s="114"/>
      <c r="G48" s="36" t="s">
        <v>50</v>
      </c>
      <c r="H48" s="36" t="s">
        <v>33</v>
      </c>
      <c r="I48" s="36"/>
      <c r="J48" s="43">
        <v>340</v>
      </c>
      <c r="K48" s="43"/>
      <c r="L48" s="36"/>
      <c r="M48" s="36">
        <f t="shared" si="1"/>
        <v>340</v>
      </c>
      <c r="N48" s="38" t="s">
        <v>91</v>
      </c>
    </row>
    <row r="49" spans="1:14" ht="51.75" customHeight="1">
      <c r="A49" s="132"/>
      <c r="B49" s="106"/>
      <c r="C49" s="32">
        <f t="shared" si="2"/>
        <v>36</v>
      </c>
      <c r="D49" s="73" t="s">
        <v>120</v>
      </c>
      <c r="E49" s="114"/>
      <c r="F49" s="114"/>
      <c r="G49" s="36" t="s">
        <v>51</v>
      </c>
      <c r="H49" s="36" t="s">
        <v>33</v>
      </c>
      <c r="I49" s="36"/>
      <c r="J49" s="43">
        <v>0</v>
      </c>
      <c r="K49" s="43">
        <v>100</v>
      </c>
      <c r="L49" s="36"/>
      <c r="M49" s="36">
        <f t="shared" si="1"/>
        <v>100</v>
      </c>
      <c r="N49" s="38" t="s">
        <v>91</v>
      </c>
    </row>
    <row r="50" spans="1:14" ht="51.75" customHeight="1">
      <c r="A50" s="132"/>
      <c r="B50" s="106"/>
      <c r="C50" s="32">
        <f t="shared" si="2"/>
        <v>37</v>
      </c>
      <c r="D50" s="90" t="s">
        <v>105</v>
      </c>
      <c r="E50" s="114"/>
      <c r="F50" s="114"/>
      <c r="G50" s="36" t="s">
        <v>51</v>
      </c>
      <c r="H50" s="36" t="s">
        <v>33</v>
      </c>
      <c r="I50" s="36"/>
      <c r="J50" s="43">
        <v>3448</v>
      </c>
      <c r="K50" s="43"/>
      <c r="L50" s="36"/>
      <c r="M50" s="36">
        <f t="shared" si="1"/>
        <v>3448</v>
      </c>
      <c r="N50" s="38" t="s">
        <v>91</v>
      </c>
    </row>
    <row r="51" spans="1:14" ht="51.75" customHeight="1">
      <c r="A51" s="132"/>
      <c r="B51" s="106"/>
      <c r="C51" s="32">
        <f t="shared" si="2"/>
        <v>38</v>
      </c>
      <c r="D51" s="90" t="s">
        <v>106</v>
      </c>
      <c r="E51" s="114"/>
      <c r="F51" s="114"/>
      <c r="G51" s="36" t="s">
        <v>51</v>
      </c>
      <c r="H51" s="36" t="s">
        <v>33</v>
      </c>
      <c r="I51" s="36"/>
      <c r="J51" s="43">
        <v>600</v>
      </c>
      <c r="K51" s="43"/>
      <c r="L51" s="36"/>
      <c r="M51" s="36">
        <f t="shared" si="1"/>
        <v>600</v>
      </c>
      <c r="N51" s="38" t="s">
        <v>91</v>
      </c>
    </row>
    <row r="52" spans="1:14" ht="78.75">
      <c r="A52" s="132"/>
      <c r="B52" s="106"/>
      <c r="C52" s="32">
        <f t="shared" si="2"/>
        <v>39</v>
      </c>
      <c r="D52" s="90" t="s">
        <v>108</v>
      </c>
      <c r="E52" s="114"/>
      <c r="F52" s="114"/>
      <c r="G52" s="36" t="s">
        <v>51</v>
      </c>
      <c r="H52" s="36" t="s">
        <v>33</v>
      </c>
      <c r="I52" s="36"/>
      <c r="J52" s="43">
        <v>0</v>
      </c>
      <c r="K52" s="43">
        <v>200</v>
      </c>
      <c r="L52" s="36"/>
      <c r="M52" s="36">
        <f t="shared" si="1"/>
        <v>200</v>
      </c>
      <c r="N52" s="38" t="s">
        <v>91</v>
      </c>
    </row>
    <row r="53" spans="1:14" ht="64.5" customHeight="1">
      <c r="A53" s="132"/>
      <c r="B53" s="106"/>
      <c r="C53" s="32">
        <f t="shared" si="2"/>
        <v>40</v>
      </c>
      <c r="D53" s="90" t="s">
        <v>97</v>
      </c>
      <c r="E53" s="114"/>
      <c r="F53" s="114"/>
      <c r="G53" s="36" t="s">
        <v>32</v>
      </c>
      <c r="H53" s="44" t="s">
        <v>33</v>
      </c>
      <c r="I53" s="36"/>
      <c r="J53" s="43">
        <v>1536.3</v>
      </c>
      <c r="K53" s="43"/>
      <c r="L53" s="36"/>
      <c r="M53" s="36">
        <f t="shared" si="1"/>
        <v>1536.3</v>
      </c>
      <c r="N53" s="38" t="s">
        <v>91</v>
      </c>
    </row>
    <row r="54" spans="1:14" ht="64.5" customHeight="1" thickBot="1">
      <c r="A54" s="132"/>
      <c r="B54" s="106"/>
      <c r="C54" s="23">
        <f t="shared" si="2"/>
        <v>41</v>
      </c>
      <c r="D54" s="72" t="s">
        <v>119</v>
      </c>
      <c r="E54" s="114"/>
      <c r="F54" s="114"/>
      <c r="G54" s="44" t="s">
        <v>51</v>
      </c>
      <c r="H54" s="44" t="s">
        <v>33</v>
      </c>
      <c r="I54" s="44"/>
      <c r="J54" s="52">
        <v>0</v>
      </c>
      <c r="K54" s="52">
        <v>700</v>
      </c>
      <c r="L54" s="44"/>
      <c r="M54" s="36">
        <f t="shared" si="1"/>
        <v>700</v>
      </c>
      <c r="N54" s="48" t="s">
        <v>91</v>
      </c>
    </row>
    <row r="55" spans="1:14" s="19" customFormat="1" ht="16.5" thickBot="1">
      <c r="A55" s="21"/>
      <c r="B55" s="27"/>
      <c r="C55" s="53"/>
      <c r="D55" s="91"/>
      <c r="E55" s="53"/>
      <c r="F55" s="53"/>
      <c r="G55" s="53"/>
      <c r="H55" s="53"/>
      <c r="I55" s="53"/>
      <c r="J55" s="54">
        <f>SUM(J34:J54)</f>
        <v>32555.926</v>
      </c>
      <c r="K55" s="54">
        <f>SUM(K34:K54)</f>
        <v>4800</v>
      </c>
      <c r="L55" s="54">
        <f>SUM(L34:L54)</f>
        <v>0</v>
      </c>
      <c r="M55" s="100">
        <f>SUM(M34:M54)</f>
        <v>37355.92600000001</v>
      </c>
      <c r="N55" s="55"/>
    </row>
    <row r="56" spans="1:14" ht="75" customHeight="1">
      <c r="A56" s="123">
        <v>4</v>
      </c>
      <c r="B56" s="127" t="s">
        <v>67</v>
      </c>
      <c r="C56" s="32">
        <f>C54+1</f>
        <v>42</v>
      </c>
      <c r="D56" s="77" t="s">
        <v>68</v>
      </c>
      <c r="E56" s="32"/>
      <c r="F56" s="114" t="s">
        <v>31</v>
      </c>
      <c r="G56" s="33" t="s">
        <v>32</v>
      </c>
      <c r="H56" s="33" t="s">
        <v>33</v>
      </c>
      <c r="I56" s="32"/>
      <c r="J56" s="32"/>
      <c r="K56" s="32"/>
      <c r="L56" s="26"/>
      <c r="M56" s="26">
        <f>I56+J56+K56</f>
        <v>0</v>
      </c>
      <c r="N56" s="110" t="s">
        <v>72</v>
      </c>
    </row>
    <row r="57" spans="1:14" ht="60" customHeight="1">
      <c r="A57" s="123"/>
      <c r="B57" s="128"/>
      <c r="C57" s="32">
        <v>41</v>
      </c>
      <c r="D57" s="78" t="s">
        <v>69</v>
      </c>
      <c r="E57" s="36"/>
      <c r="F57" s="114"/>
      <c r="G57" s="38" t="s">
        <v>32</v>
      </c>
      <c r="H57" s="38" t="s">
        <v>33</v>
      </c>
      <c r="I57" s="36"/>
      <c r="J57" s="36"/>
      <c r="K57" s="36"/>
      <c r="L57" s="40"/>
      <c r="M57" s="40">
        <f>I57+J57+K57</f>
        <v>0</v>
      </c>
      <c r="N57" s="110"/>
    </row>
    <row r="58" spans="1:14" ht="60" customHeight="1">
      <c r="A58" s="123"/>
      <c r="B58" s="128"/>
      <c r="C58" s="32">
        <v>42</v>
      </c>
      <c r="D58" s="78" t="s">
        <v>70</v>
      </c>
      <c r="E58" s="36"/>
      <c r="F58" s="114"/>
      <c r="G58" s="38" t="s">
        <v>32</v>
      </c>
      <c r="H58" s="38" t="s">
        <v>33</v>
      </c>
      <c r="I58" s="36"/>
      <c r="J58" s="36"/>
      <c r="K58" s="36"/>
      <c r="L58" s="40"/>
      <c r="M58" s="40">
        <f>I58+J58+K58</f>
        <v>0</v>
      </c>
      <c r="N58" s="110"/>
    </row>
    <row r="59" spans="1:14" ht="60" customHeight="1" thickBot="1">
      <c r="A59" s="123"/>
      <c r="B59" s="105"/>
      <c r="C59" s="32">
        <v>43</v>
      </c>
      <c r="D59" s="92" t="s">
        <v>71</v>
      </c>
      <c r="E59" s="44"/>
      <c r="F59" s="115"/>
      <c r="G59" s="48" t="s">
        <v>32</v>
      </c>
      <c r="H59" s="48" t="s">
        <v>33</v>
      </c>
      <c r="I59" s="44"/>
      <c r="J59" s="44"/>
      <c r="K59" s="44"/>
      <c r="L59" s="40"/>
      <c r="M59" s="40">
        <f>I59+J59+K59</f>
        <v>0</v>
      </c>
      <c r="N59" s="110"/>
    </row>
    <row r="60" spans="1:14" ht="15.75">
      <c r="A60" s="15"/>
      <c r="B60" s="56"/>
      <c r="C60" s="57"/>
      <c r="D60" s="93"/>
      <c r="E60" s="57"/>
      <c r="F60" s="57"/>
      <c r="G60" s="57"/>
      <c r="H60" s="57"/>
      <c r="I60" s="57"/>
      <c r="J60" s="57"/>
      <c r="K60" s="57"/>
      <c r="L60" s="57"/>
      <c r="M60" s="57"/>
      <c r="N60" s="58"/>
    </row>
    <row r="61" spans="1:14" ht="72" customHeight="1">
      <c r="A61" s="122">
        <v>5</v>
      </c>
      <c r="B61" s="105" t="s">
        <v>73</v>
      </c>
      <c r="C61" s="36">
        <f>C59+1</f>
        <v>44</v>
      </c>
      <c r="D61" s="78" t="s">
        <v>74</v>
      </c>
      <c r="E61" s="36"/>
      <c r="F61" s="113" t="s">
        <v>31</v>
      </c>
      <c r="G61" s="38" t="s">
        <v>32</v>
      </c>
      <c r="H61" s="38" t="s">
        <v>33</v>
      </c>
      <c r="I61" s="36"/>
      <c r="J61" s="36"/>
      <c r="K61" s="36"/>
      <c r="L61" s="40"/>
      <c r="M61" s="40">
        <f aca="true" t="shared" si="3" ref="M61:M67">I61+J61+K61</f>
        <v>0</v>
      </c>
      <c r="N61" s="46" t="s">
        <v>118</v>
      </c>
    </row>
    <row r="62" spans="1:14" ht="63">
      <c r="A62" s="123"/>
      <c r="B62" s="106"/>
      <c r="C62" s="36">
        <v>45</v>
      </c>
      <c r="D62" s="78" t="s">
        <v>75</v>
      </c>
      <c r="E62" s="36"/>
      <c r="F62" s="114"/>
      <c r="G62" s="38" t="s">
        <v>32</v>
      </c>
      <c r="H62" s="38" t="s">
        <v>33</v>
      </c>
      <c r="I62" s="36"/>
      <c r="J62" s="36"/>
      <c r="K62" s="36"/>
      <c r="L62" s="40"/>
      <c r="M62" s="40">
        <f t="shared" si="3"/>
        <v>0</v>
      </c>
      <c r="N62" s="46" t="s">
        <v>118</v>
      </c>
    </row>
    <row r="63" spans="1:14" ht="63">
      <c r="A63" s="123"/>
      <c r="B63" s="106"/>
      <c r="C63" s="36">
        <v>46</v>
      </c>
      <c r="D63" s="78" t="s">
        <v>76</v>
      </c>
      <c r="E63" s="36"/>
      <c r="F63" s="114"/>
      <c r="G63" s="38" t="s">
        <v>32</v>
      </c>
      <c r="H63" s="38" t="s">
        <v>33</v>
      </c>
      <c r="I63" s="36"/>
      <c r="J63" s="36"/>
      <c r="K63" s="36"/>
      <c r="L63" s="40"/>
      <c r="M63" s="40">
        <f t="shared" si="3"/>
        <v>0</v>
      </c>
      <c r="N63" s="46" t="s">
        <v>118</v>
      </c>
    </row>
    <row r="64" spans="1:14" ht="76.5">
      <c r="A64" s="123"/>
      <c r="B64" s="106"/>
      <c r="C64" s="36">
        <v>47</v>
      </c>
      <c r="D64" s="72" t="s">
        <v>98</v>
      </c>
      <c r="E64" s="44"/>
      <c r="F64" s="114"/>
      <c r="G64" s="38" t="s">
        <v>32</v>
      </c>
      <c r="H64" s="38" t="s">
        <v>33</v>
      </c>
      <c r="I64" s="44"/>
      <c r="J64" s="44"/>
      <c r="K64" s="44"/>
      <c r="L64" s="40"/>
      <c r="M64" s="40">
        <f t="shared" si="3"/>
        <v>0</v>
      </c>
      <c r="N64" s="46" t="s">
        <v>118</v>
      </c>
    </row>
    <row r="65" spans="1:14" ht="76.5">
      <c r="A65" s="123"/>
      <c r="B65" s="106"/>
      <c r="C65" s="36">
        <v>48</v>
      </c>
      <c r="D65" s="72" t="s">
        <v>99</v>
      </c>
      <c r="E65" s="44"/>
      <c r="F65" s="114"/>
      <c r="G65" s="38" t="s">
        <v>32</v>
      </c>
      <c r="H65" s="38" t="s">
        <v>33</v>
      </c>
      <c r="I65" s="44"/>
      <c r="J65" s="44">
        <v>80</v>
      </c>
      <c r="K65" s="44"/>
      <c r="L65" s="40"/>
      <c r="M65" s="40">
        <f t="shared" si="3"/>
        <v>80</v>
      </c>
      <c r="N65" s="46" t="s">
        <v>118</v>
      </c>
    </row>
    <row r="66" spans="1:14" ht="63">
      <c r="A66" s="123"/>
      <c r="B66" s="106"/>
      <c r="C66" s="36">
        <v>49</v>
      </c>
      <c r="D66" s="94" t="s">
        <v>100</v>
      </c>
      <c r="E66" s="44"/>
      <c r="F66" s="114"/>
      <c r="G66" s="38" t="s">
        <v>32</v>
      </c>
      <c r="H66" s="38" t="s">
        <v>33</v>
      </c>
      <c r="I66" s="44"/>
      <c r="J66" s="44">
        <v>80</v>
      </c>
      <c r="K66" s="44"/>
      <c r="L66" s="40"/>
      <c r="M66" s="40">
        <f t="shared" si="3"/>
        <v>80</v>
      </c>
      <c r="N66" s="46" t="s">
        <v>118</v>
      </c>
    </row>
    <row r="67" spans="1:14" ht="63" thickBot="1">
      <c r="A67" s="123"/>
      <c r="B67" s="106"/>
      <c r="C67" s="36">
        <v>50</v>
      </c>
      <c r="D67" s="92" t="s">
        <v>77</v>
      </c>
      <c r="E67" s="44"/>
      <c r="F67" s="115"/>
      <c r="G67" s="47" t="s">
        <v>32</v>
      </c>
      <c r="H67" s="48" t="s">
        <v>33</v>
      </c>
      <c r="I67" s="44"/>
      <c r="J67" s="44">
        <v>100</v>
      </c>
      <c r="K67" s="44"/>
      <c r="L67" s="40"/>
      <c r="M67" s="40">
        <f t="shared" si="3"/>
        <v>100</v>
      </c>
      <c r="N67" s="59" t="s">
        <v>118</v>
      </c>
    </row>
    <row r="68" spans="1:14" ht="15.75" thickBot="1">
      <c r="A68" s="15"/>
      <c r="B68" s="56"/>
      <c r="C68" s="57"/>
      <c r="D68" s="93"/>
      <c r="E68" s="57"/>
      <c r="F68" s="57"/>
      <c r="G68" s="57"/>
      <c r="H68" s="57"/>
      <c r="I68" s="57">
        <f>SUM(I61:I67)</f>
        <v>0</v>
      </c>
      <c r="J68" s="57">
        <f>SUM(J61:J67)</f>
        <v>260</v>
      </c>
      <c r="K68" s="57">
        <f>SUM(K61:K67)</f>
        <v>0</v>
      </c>
      <c r="L68" s="57"/>
      <c r="M68" s="57">
        <f>SUM(M61:M67)</f>
        <v>260</v>
      </c>
      <c r="N68" s="58"/>
    </row>
    <row r="69" spans="1:14" ht="72" customHeight="1">
      <c r="A69" s="122">
        <v>6</v>
      </c>
      <c r="B69" s="105" t="s">
        <v>78</v>
      </c>
      <c r="C69" s="36">
        <v>51</v>
      </c>
      <c r="D69" s="78" t="s">
        <v>79</v>
      </c>
      <c r="E69" s="36"/>
      <c r="F69" s="113" t="s">
        <v>31</v>
      </c>
      <c r="G69" s="37" t="s">
        <v>82</v>
      </c>
      <c r="H69" s="38" t="s">
        <v>33</v>
      </c>
      <c r="I69" s="36"/>
      <c r="J69" s="36"/>
      <c r="K69" s="60"/>
      <c r="L69" s="36"/>
      <c r="M69" s="40">
        <f>I69+J69+K69</f>
        <v>0</v>
      </c>
      <c r="N69" s="111" t="s">
        <v>83</v>
      </c>
    </row>
    <row r="70" spans="1:14" ht="93">
      <c r="A70" s="123"/>
      <c r="B70" s="106"/>
      <c r="C70" s="36">
        <v>52</v>
      </c>
      <c r="D70" s="78" t="s">
        <v>80</v>
      </c>
      <c r="E70" s="36"/>
      <c r="F70" s="114"/>
      <c r="G70" s="37" t="s">
        <v>82</v>
      </c>
      <c r="H70" s="38" t="s">
        <v>33</v>
      </c>
      <c r="I70" s="36"/>
      <c r="J70" s="36"/>
      <c r="K70" s="60"/>
      <c r="L70" s="36"/>
      <c r="M70" s="40">
        <f>I70+J70+K70</f>
        <v>0</v>
      </c>
      <c r="N70" s="112"/>
    </row>
    <row r="71" spans="1:14" ht="93.75" thickBot="1">
      <c r="A71" s="123"/>
      <c r="B71" s="106"/>
      <c r="C71" s="44">
        <v>53</v>
      </c>
      <c r="D71" s="92" t="s">
        <v>81</v>
      </c>
      <c r="E71" s="44"/>
      <c r="F71" s="115"/>
      <c r="G71" s="45" t="s">
        <v>82</v>
      </c>
      <c r="H71" s="48" t="s">
        <v>33</v>
      </c>
      <c r="I71" s="44"/>
      <c r="J71" s="44"/>
      <c r="K71" s="61"/>
      <c r="L71" s="44"/>
      <c r="M71" s="40">
        <f>I71+J71+K71</f>
        <v>0</v>
      </c>
      <c r="N71" s="112"/>
    </row>
    <row r="72" spans="1:14" s="17" customFormat="1" ht="15.75" thickBot="1">
      <c r="A72" s="16"/>
      <c r="B72" s="62"/>
      <c r="C72" s="62"/>
      <c r="D72" s="95"/>
      <c r="E72" s="62"/>
      <c r="F72" s="62"/>
      <c r="G72" s="62"/>
      <c r="H72" s="62"/>
      <c r="I72" s="62"/>
      <c r="J72" s="62"/>
      <c r="K72" s="62"/>
      <c r="L72" s="62">
        <f>SUM(L39:L47)</f>
        <v>0</v>
      </c>
      <c r="M72" s="63">
        <f>I72+J72+K72</f>
        <v>0</v>
      </c>
      <c r="N72" s="64"/>
    </row>
    <row r="73" spans="1:14" s="19" customFormat="1" ht="15.75" thickBot="1">
      <c r="A73" s="18"/>
      <c r="B73" s="65"/>
      <c r="C73" s="65"/>
      <c r="D73" s="96"/>
      <c r="E73" s="65"/>
      <c r="F73" s="65"/>
      <c r="G73" s="65"/>
      <c r="H73" s="65"/>
      <c r="I73" s="65">
        <f>I9+I33+I55+I60+I68+I72</f>
        <v>3700</v>
      </c>
      <c r="J73" s="66">
        <f>J9+J33+J55+J60+J68+J72</f>
        <v>35978.066</v>
      </c>
      <c r="K73" s="65">
        <f>K9+K33+K55+K60+K68+K72</f>
        <v>5301.765</v>
      </c>
      <c r="L73" s="65">
        <f>L9+L33+L55+L60+L68+L72</f>
        <v>0</v>
      </c>
      <c r="M73" s="99">
        <f>M9+M33+M55+M60+M68+M72</f>
        <v>44979.831000000006</v>
      </c>
      <c r="N73" s="67"/>
    </row>
    <row r="74" spans="1:14" ht="15">
      <c r="A74" s="20"/>
      <c r="B74" s="68"/>
      <c r="C74" s="68"/>
      <c r="D74" s="97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 ht="15">
      <c r="B75" s="69"/>
      <c r="C75" s="69"/>
      <c r="E75" s="69"/>
      <c r="F75" s="69"/>
      <c r="G75" s="70"/>
      <c r="H75" s="69"/>
      <c r="I75" s="69"/>
      <c r="J75" s="70"/>
      <c r="K75" s="69"/>
      <c r="L75" s="69"/>
      <c r="M75" s="69"/>
      <c r="N75" s="69"/>
    </row>
    <row r="76" spans="2:14" ht="15">
      <c r="B76" s="69"/>
      <c r="C76" s="69"/>
      <c r="E76" s="69"/>
      <c r="F76" s="69"/>
      <c r="G76" s="70"/>
      <c r="H76" s="69"/>
      <c r="I76" s="69"/>
      <c r="J76" s="70"/>
      <c r="K76" s="69"/>
      <c r="L76" s="69"/>
      <c r="M76" s="69"/>
      <c r="N76" s="69"/>
    </row>
    <row r="77" spans="2:14" ht="15">
      <c r="B77" s="69"/>
      <c r="C77" s="69"/>
      <c r="E77" s="69"/>
      <c r="F77" s="69"/>
      <c r="G77" s="70"/>
      <c r="H77" s="69"/>
      <c r="I77" s="69"/>
      <c r="J77" s="70"/>
      <c r="K77" s="69"/>
      <c r="L77" s="69"/>
      <c r="M77" s="69"/>
      <c r="N77" s="69"/>
    </row>
    <row r="78" spans="2:14" ht="15">
      <c r="B78" s="117" t="s">
        <v>25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2:14" ht="15">
      <c r="B79" s="69"/>
      <c r="C79" s="69"/>
      <c r="E79" s="69"/>
      <c r="F79" s="69"/>
      <c r="G79" s="70"/>
      <c r="H79" s="69"/>
      <c r="I79" s="69"/>
      <c r="J79" s="70"/>
      <c r="K79" s="69"/>
      <c r="L79" s="69"/>
      <c r="M79" s="69"/>
      <c r="N79" s="69"/>
    </row>
    <row r="90" ht="12.75">
      <c r="D90" s="98"/>
    </row>
  </sheetData>
  <sheetProtection/>
  <autoFilter ref="A7:N7"/>
  <mergeCells count="38">
    <mergeCell ref="B3:L3"/>
    <mergeCell ref="A61:A67"/>
    <mergeCell ref="B56:B59"/>
    <mergeCell ref="A56:A59"/>
    <mergeCell ref="B61:B67"/>
    <mergeCell ref="E34:E54"/>
    <mergeCell ref="A34:A54"/>
    <mergeCell ref="B34:B54"/>
    <mergeCell ref="A10:A32"/>
    <mergeCell ref="A69:A71"/>
    <mergeCell ref="A5:A7"/>
    <mergeCell ref="B5:B7"/>
    <mergeCell ref="G5:G7"/>
    <mergeCell ref="D5:D7"/>
    <mergeCell ref="E5:E7"/>
    <mergeCell ref="B10:B32"/>
    <mergeCell ref="F34:F54"/>
    <mergeCell ref="F56:F59"/>
    <mergeCell ref="H2:N2"/>
    <mergeCell ref="B78:N78"/>
    <mergeCell ref="N5:N7"/>
    <mergeCell ref="M6:M7"/>
    <mergeCell ref="I6:I7"/>
    <mergeCell ref="F10:F32"/>
    <mergeCell ref="L6:L7"/>
    <mergeCell ref="N34:N38"/>
    <mergeCell ref="F61:F67"/>
    <mergeCell ref="C5:C7"/>
    <mergeCell ref="N25:N27"/>
    <mergeCell ref="F5:F7"/>
    <mergeCell ref="B69:B71"/>
    <mergeCell ref="H5:H7"/>
    <mergeCell ref="J6:J7"/>
    <mergeCell ref="K6:K7"/>
    <mergeCell ref="I5:M5"/>
    <mergeCell ref="N56:N59"/>
    <mergeCell ref="N69:N71"/>
    <mergeCell ref="F69:F71"/>
  </mergeCells>
  <printOptions/>
  <pageMargins left="0.25" right="0.25" top="0.75" bottom="0.75" header="0.3" footer="0.3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view="pageBreakPreview" zoomScaleSheetLayoutView="100" zoomScalePageLayoutView="0" workbookViewId="0" topLeftCell="A1">
      <selection activeCell="G10" sqref="G10:G11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34" t="s">
        <v>121</v>
      </c>
      <c r="H1" s="134"/>
      <c r="I1" s="134"/>
    </row>
    <row r="2" spans="2:8" ht="12.75">
      <c r="B2" s="144" t="s">
        <v>24</v>
      </c>
      <c r="C2" s="144"/>
      <c r="D2" s="144"/>
      <c r="E2" s="144"/>
      <c r="F2" s="144"/>
      <c r="G2" s="144"/>
      <c r="H2" s="144"/>
    </row>
    <row r="4" spans="2:9" ht="25.5" customHeight="1">
      <c r="B4" s="141" t="s">
        <v>22</v>
      </c>
      <c r="C4" s="145" t="s">
        <v>10</v>
      </c>
      <c r="D4" s="145"/>
      <c r="E4" s="145"/>
      <c r="F4" s="145"/>
      <c r="G4" s="145"/>
      <c r="H4" s="145"/>
      <c r="I4" s="141" t="s">
        <v>23</v>
      </c>
    </row>
    <row r="5" spans="2:9" ht="12.75">
      <c r="B5" s="142"/>
      <c r="C5" s="145"/>
      <c r="D5" s="145"/>
      <c r="E5" s="145"/>
      <c r="F5" s="145"/>
      <c r="G5" s="145"/>
      <c r="H5" s="145"/>
      <c r="I5" s="142"/>
    </row>
    <row r="6" spans="2:9" ht="12.75">
      <c r="B6" s="142"/>
      <c r="C6" s="145" t="s">
        <v>11</v>
      </c>
      <c r="D6" s="145"/>
      <c r="E6" s="145"/>
      <c r="F6" s="145"/>
      <c r="G6" s="2" t="s">
        <v>12</v>
      </c>
      <c r="H6" s="2" t="s">
        <v>13</v>
      </c>
      <c r="I6" s="142"/>
    </row>
    <row r="7" spans="2:9" ht="12.75">
      <c r="B7" s="142"/>
      <c r="C7" s="146">
        <v>2022</v>
      </c>
      <c r="D7" s="146">
        <v>2023</v>
      </c>
      <c r="E7" s="138">
        <v>2024</v>
      </c>
      <c r="F7" s="138">
        <v>2025</v>
      </c>
      <c r="G7" s="2" t="s">
        <v>14</v>
      </c>
      <c r="H7" s="2" t="s">
        <v>16</v>
      </c>
      <c r="I7" s="142"/>
    </row>
    <row r="8" spans="2:9" ht="12.75">
      <c r="B8" s="143"/>
      <c r="C8" s="147"/>
      <c r="D8" s="147"/>
      <c r="E8" s="138"/>
      <c r="F8" s="138"/>
      <c r="G8" s="2" t="s">
        <v>15</v>
      </c>
      <c r="H8" s="2" t="s">
        <v>15</v>
      </c>
      <c r="I8" s="143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">
      <c r="B10" s="3" t="s">
        <v>17</v>
      </c>
      <c r="C10" s="136">
        <f>'ДОДАТОК 1'!I73</f>
        <v>3700</v>
      </c>
      <c r="D10" s="136">
        <f>'ДОДАТОК 1'!J73</f>
        <v>35978.066</v>
      </c>
      <c r="E10" s="136">
        <f>'ДОДАТОК 1'!K73</f>
        <v>5301.765</v>
      </c>
      <c r="F10" s="138"/>
      <c r="G10" s="139"/>
      <c r="H10" s="139"/>
      <c r="I10" s="140">
        <f>C10+E10+F10+G10+H10+D10</f>
        <v>44979.831</v>
      </c>
    </row>
    <row r="11" spans="2:9" ht="15">
      <c r="B11" s="3" t="s">
        <v>18</v>
      </c>
      <c r="C11" s="137"/>
      <c r="D11" s="137"/>
      <c r="E11" s="137"/>
      <c r="F11" s="138"/>
      <c r="G11" s="139"/>
      <c r="H11" s="139"/>
      <c r="I11" s="140"/>
    </row>
    <row r="12" spans="2:9" ht="1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">
      <c r="B13" s="3" t="s">
        <v>20</v>
      </c>
      <c r="C13" s="1">
        <f>C10</f>
        <v>3700</v>
      </c>
      <c r="D13" s="7">
        <f>D10</f>
        <v>35978.066</v>
      </c>
      <c r="E13" s="71">
        <f>E10</f>
        <v>5301.765</v>
      </c>
      <c r="F13" s="1"/>
      <c r="G13" s="4"/>
      <c r="H13" s="4"/>
      <c r="I13" s="1">
        <f>C13+E13+F13+G13+H13+D13</f>
        <v>44979.831</v>
      </c>
    </row>
    <row r="14" spans="2:9" ht="15">
      <c r="B14" s="6" t="s">
        <v>21</v>
      </c>
      <c r="C14" s="4"/>
      <c r="D14" s="9"/>
      <c r="E14" s="4"/>
      <c r="F14" s="4"/>
      <c r="G14" s="4"/>
      <c r="H14" s="4"/>
      <c r="I14" s="4"/>
    </row>
    <row r="17" spans="2:9" ht="15">
      <c r="B17" s="135" t="s">
        <v>26</v>
      </c>
      <c r="C17" s="135"/>
      <c r="D17" s="135"/>
      <c r="E17" s="135"/>
      <c r="F17" s="135"/>
      <c r="G17" s="135"/>
      <c r="H17" s="135"/>
      <c r="I17" s="135"/>
    </row>
  </sheetData>
  <sheetProtection/>
  <mergeCells count="18">
    <mergeCell ref="D10:D11"/>
    <mergeCell ref="B2:H2"/>
    <mergeCell ref="C4:H5"/>
    <mergeCell ref="C6:F6"/>
    <mergeCell ref="C7:C8"/>
    <mergeCell ref="E7:E8"/>
    <mergeCell ref="F7:F8"/>
    <mergeCell ref="D7:D8"/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User</cp:lastModifiedBy>
  <cp:lastPrinted>2023-11-06T12:52:13Z</cp:lastPrinted>
  <dcterms:created xsi:type="dcterms:W3CDTF">2023-01-10T06:38:23Z</dcterms:created>
  <dcterms:modified xsi:type="dcterms:W3CDTF">2024-01-03T08:52:25Z</dcterms:modified>
  <cp:category/>
  <cp:version/>
  <cp:contentType/>
  <cp:contentStatus/>
</cp:coreProperties>
</file>