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orker_1\Desktop\ПРОГРАМИ\ГОРЕЦЬКА\25.05.2026\ТЕРМОМОДЕРНІЗАЦІЯ\Рішення\"/>
    </mc:Choice>
  </mc:AlternateContent>
  <bookViews>
    <workbookView xWindow="0" yWindow="0" windowWidth="28800" windowHeight="11580" tabRatio="500"/>
  </bookViews>
  <sheets>
    <sheet name="№1" sheetId="1" r:id="rId1"/>
    <sheet name="№2" sheetId="2" r:id="rId2"/>
    <sheet name="№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" i="1" l="1"/>
  <c r="L27" i="1" s="1"/>
  <c r="K37" i="1" l="1"/>
  <c r="G10" i="2" s="1"/>
  <c r="J37" i="1"/>
  <c r="F10" i="2" s="1"/>
  <c r="I37" i="1"/>
  <c r="E10" i="2" s="1"/>
  <c r="K31" i="1"/>
  <c r="J31" i="1"/>
  <c r="I31" i="1"/>
  <c r="L30" i="1"/>
  <c r="L29" i="1"/>
  <c r="L28" i="1"/>
  <c r="K27" i="1"/>
  <c r="K38" i="1" s="1"/>
  <c r="J27" i="1"/>
  <c r="F9" i="2" s="1"/>
  <c r="F54" i="2" s="1"/>
  <c r="I27" i="1"/>
  <c r="L26" i="1"/>
  <c r="L12" i="1"/>
  <c r="L11" i="1"/>
  <c r="L10" i="1"/>
  <c r="L9" i="1"/>
  <c r="L7" i="1"/>
  <c r="L31" i="1" l="1"/>
  <c r="I38" i="1"/>
  <c r="J38" i="1"/>
  <c r="E9" i="2"/>
  <c r="G9" i="2"/>
  <c r="L37" i="1"/>
  <c r="D14" i="3"/>
  <c r="D11" i="3" s="1"/>
  <c r="L38" i="1" l="1"/>
  <c r="E14" i="3"/>
  <c r="E11" i="3" s="1"/>
  <c r="G54" i="2"/>
  <c r="E54" i="2"/>
  <c r="C14" i="3"/>
  <c r="C11" i="3" s="1"/>
  <c r="H11" i="3" l="1"/>
</calcChain>
</file>

<file path=xl/sharedStrings.xml><?xml version="1.0" encoding="utf-8"?>
<sst xmlns="http://schemas.openxmlformats.org/spreadsheetml/2006/main" count="320" uniqueCount="173">
  <si>
    <t xml:space="preserve">Напрямки, завдання та заходи Програми 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</si>
  <si>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</si>
  <si>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</si>
  <si>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</si>
  <si>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</si>
  <si>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</si>
  <si>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</si>
  <si>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</si>
  <si>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</si>
  <si>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</si>
  <si>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</si>
  <si>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</si>
  <si>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</si>
  <si>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</si>
  <si>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2024-2026</t>
  </si>
  <si>
    <t>управління культури,молоді та спорту</t>
  </si>
  <si>
    <t>місцевий бюджет</t>
  </si>
  <si>
    <t>визначається перелік заходів, які необхідно реалізувати та формується завдання на проектування</t>
  </si>
  <si>
    <t>відділ ЖКГ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</si>
  <si>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</si>
  <si>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</si>
  <si>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</si>
  <si>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Управління освіти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</si>
  <si>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</si>
  <si>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ВСЬОГО</t>
  </si>
  <si>
    <t>Здійснення комплексної термомодернізації та енергоефективності та енергонезалежності будівель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</si>
  <si>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</si>
  <si>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підвищення енергоефективності будівель та зменшення обсягу споживання енергії та пов’язаних витрат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</si>
  <si>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</si>
  <si>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</si>
  <si>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 xml:space="preserve"> Широка поінформованість щодо енергетичної 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</si>
  <si>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</si>
  <si>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ЦНАП</t>
  </si>
  <si>
    <t>*</t>
  </si>
  <si>
    <t>проведення розяснювальної роботи серед населення громади щодо ощадливого споживання енергоресурсів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</si>
  <si>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</si>
  <si>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>ЦНАП та громадські організації громади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</si>
  <si>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</si>
  <si>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</si>
  <si>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</si>
  <si>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</si>
  <si>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</si>
  <si>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Фонтанська сільська рада</t>
  </si>
  <si>
    <t>залучення додатково фінансового ресурсу для фінансування енергоефективних проектів</t>
  </si>
  <si>
    <t>ВСЬОГО ПО ПРОГРАМІ</t>
  </si>
  <si>
    <t>*заходи не потребують фінансування</t>
  </si>
  <si>
    <t>В. о. сільського голови                                          Андрій СЕРЕБРІЙ</t>
  </si>
  <si>
    <t xml:space="preserve">Показники результативності Програми 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</si>
  <si>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</si>
  <si>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</si>
  <si>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</si>
  <si>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</si>
  <si>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</si>
  <si>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</si>
  <si>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</si>
  <si>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</si>
  <si>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грн</t>
  </si>
  <si>
    <t>Здійснення комплексної термомодернізації та енергоефективності та енергонезалежності будівель утому числі :</t>
  </si>
  <si>
    <t>грн.</t>
  </si>
  <si>
    <t>2.1.</t>
  </si>
  <si>
    <t>на енергоаудиту</t>
  </si>
  <si>
    <t>2.1.1.</t>
  </si>
  <si>
    <t>кількість обєктів комунальної власності,які потребують енергоаудиту</t>
  </si>
  <si>
    <t>од.</t>
  </si>
  <si>
    <t>2.2.</t>
  </si>
  <si>
    <t>на утеплення даху</t>
  </si>
  <si>
    <t>2.2.1.</t>
  </si>
  <si>
    <t>кількість обєктів комунальної власності,які потребують • утеплення даху</t>
  </si>
  <si>
    <t>шт.</t>
  </si>
  <si>
    <t>2.3.</t>
  </si>
  <si>
    <t>на утеплення зовнішніх огороджуючих конструкцій</t>
  </si>
  <si>
    <t>2.3.1.</t>
  </si>
  <si>
    <t>кількість обєктів комунальної власності,які потребують •  утеплення зовнішніх огороджуючих конструкцій</t>
  </si>
  <si>
    <t>2.4.</t>
  </si>
  <si>
    <t>назаміну зовнішніх вікон та дверей на сучасні енергоефективні</t>
  </si>
  <si>
    <t>2.4.1.</t>
  </si>
  <si>
    <t>кількість обєктів комунальної власності,які потребують • заміну зовнішніх вікон та дверей на сучасні енергоефективні</t>
  </si>
  <si>
    <t>2.5.</t>
  </si>
  <si>
    <t>на  утеплення цоколю (вище і нижче рівня землі)</t>
  </si>
  <si>
    <t>2.5.1.</t>
  </si>
  <si>
    <t>кількість обєктів комунальної власності,які потребують •  утеплення цоколю (вище і нижче рівня землі)</t>
  </si>
  <si>
    <t>2.6.</t>
  </si>
  <si>
    <t>намодернізацію та балансування системи опалення</t>
  </si>
  <si>
    <t>2.6.1.</t>
  </si>
  <si>
    <t>кількість обєктів комунальної власності,які потребують • модернізацію та балансування системи опалення</t>
  </si>
  <si>
    <t>2.7.</t>
  </si>
  <si>
    <t>навстановлення індивідуального теплового пункту з погодозалежним регулюванням та можливістю дистанційного керування</t>
  </si>
  <si>
    <t>2.7.1.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</si>
  <si>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</si>
  <si>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2.8.</t>
  </si>
  <si>
    <t>нафункціонування систем електропостачання від сонячних електростанцій;</t>
  </si>
  <si>
    <t>2.8.1.</t>
  </si>
  <si>
    <t>кількість обєктів -функціонування систем електропостачання від сонячних електростанцій;</t>
  </si>
  <si>
    <t>2.9.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</si>
  <si>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</si>
  <si>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2.9.1.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</si>
  <si>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</si>
  <si>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</si>
  <si>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</si>
  <si>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</si>
  <si>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</si>
  <si>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</si>
  <si>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</si>
  <si>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</si>
  <si>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</si>
  <si>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</si>
  <si>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</si>
  <si>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</si>
  <si>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</si>
  <si>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</si>
  <si>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</si>
  <si>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</si>
  <si>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</si>
  <si>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</si>
  <si>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 xml:space="preserve">кількість заходів проведених щодо інформування енергоощадливого споживання </t>
  </si>
  <si>
    <t>Кількість мешканок та мешканців громади, що користуються послугами з енергозбереження, всього, в т.ч.:</t>
  </si>
  <si>
    <t>III. Показники ефективності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</si>
  <si>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</si>
  <si>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</si>
  <si>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</si>
  <si>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</si>
  <si>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</si>
  <si>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</si>
  <si>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</si>
  <si>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</si>
  <si>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</si>
  <si>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IV Показники якості</t>
  </si>
  <si>
    <t>%  обєктів ,які забезпечені енергоаудитом</t>
  </si>
  <si>
    <t>%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</si>
  <si>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</si>
  <si>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</si>
  <si>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</si>
  <si>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</si>
  <si>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</si>
  <si>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</si>
  <si>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</si>
  <si>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</si>
  <si>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</si>
  <si>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</si>
  <si>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</si>
  <si>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</si>
  <si>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</si>
  <si>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</si>
  <si>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</si>
  <si>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</si>
  <si>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</si>
  <si>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</si>
  <si>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</si>
  <si>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</si>
  <si>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</si>
  <si>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</si>
  <si>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</si>
  <si>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В.о.сільського голови                                    Андрій СЕРЕБРІЙ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</si>
  <si>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</t>
  </si>
  <si>
    <t>В.о.сільського  голови                                                          Андрій СЕРЕБРІЙ</t>
  </si>
  <si>
    <t>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</si>
  <si>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 xml:space="preserve">Капітальний ремонт мереж внутрішнього електропостачання з улаштуванням сонячної станції  на даху сільського будинку культури с.Крижанівка, який розташований за адресою: Одеська область, Одеський район, село Крижанівка, вулиця Ветеранів, 24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</si>
  <si>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АЗПСМ с.Крижанівка, яка розташована за адресою: Одеська область, Одеський район, село Крижанівка, вулиця Ярошевської, 22 (в т.ч. розробка ПКД та здійснення технагляду)</t>
  </si>
  <si>
    <t>Управління капітального будівництва</t>
  </si>
  <si>
    <t>Капітальний ремонт мереж внутрішнього електропостачання з улаштуванням сонячної станції на даху будівлі амбулаторії села Фонтанка КОМУНАЛЬНОГО НЕКОМЕРЦІЙНОГО ПІДПРИЄМСТВА «ЦЕНТР ПЕРВИННОЇ МЕДИКО- САНІТАРНОЇ ДОПОМОГИ»ФОНТАНСЬКОЇ СІЛЬСЬКОЇ РАДИ ОДЕСЬКОГО РАЙОНУ ОДЕСЬКОЇ ОБЛАСТІ", яка розташована за адресою: Одеська обл., Одеський р-н, с. Фонтанка, вул. Центральна, буд. 42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</si>
  <si>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будівлі  закладу дошкільної освіти (ясла-садок) "КАЗКОВА РІВ'ЄРА" Фонтанської сільської ради, за адресою: Одеська область, Одеський район, с. Олександрівка, вул. Центральна, 3А(в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</si>
  <si>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на даху будівлі Світлівської початкової школи Фонтанської сільської ради  за адресою: Одеська обл., Одеський р., сщ. Світле, вулиця Комунальна, будинок 35 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</si>
  <si>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 на даху будівлі закладу дошкільної освіти (ясла-садок) "ТОПОЛЬКА" Фонтанської сільської ради за адресою: Одеська область Одеський район, с. Фонтанка, вул.Шкільна, 1А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</si>
  <si>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закладу дошкільної освіти ясла-садок "Гніздечко" Фонтанської сільської ради, за адресою: Україна, Одеська область, Одеський район, село Фонтанка, вулиця Центральна, будинок 5-А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</si>
  <si>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Новодофінівської гімназії Фонтанської сільської ради за адресою: Одеська область, Одеський район, с. Нова Дофінівка, вул. Шкільна, 30 (в т.ч. розробка ПКД та здійснення технагляду) </t>
  </si>
  <si>
    <t>Придбання предметів та матеріалів</t>
  </si>
  <si>
    <t>Придбання обладнання довгострокового використання</t>
  </si>
  <si>
    <t>оплата інших послуг (крім комунальних)</t>
  </si>
  <si>
    <t>Послуги з обслуговування сонячної станції адміністративної будівлі Фонтанської сільської ради Одеського району Одеської області в с. Крижанівка, вул. Ветеранів, 5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</si>
  <si>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 (Здійснення авторського нагляду за виконанням будівельних робіт)</t>
  </si>
  <si>
    <t xml:space="preserve">Додаток №3 до рішення сесії  від 25.05.2026 року № 3888 -VIII </t>
  </si>
  <si>
    <t xml:space="preserve">Додаток № 2 до рішення сесії від 25.05.2026 року № 3888-VIIІ </t>
  </si>
  <si>
    <t>Додаток № 2 до рішення сесії від 25.05.2026 року № 3888 -VIII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</si>
</sst>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DEEBF7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4" tint="0.79989013336588644"/>
        <bgColor rgb="FFE2F0D9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0" fillId="0" borderId="3" xfId="0" applyFont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10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0" fillId="0" borderId="0" xfId="0" applyFont="1"/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/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9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9" fillId="5" borderId="1" xfId="0" applyFont="1" applyFill="1" applyBorder="1" applyAlignment="1">
      <alignment vertical="center" wrapText="1"/>
    </xf>
    <xf numFmtId="0" fontId="20" fillId="0" borderId="0" xfId="0" applyFont="1" applyAlignment="1"/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zoomScale="150" zoomScaleNormal="150" workbookViewId="0">
      <selection activeCell="J1" sqref="J1:M2"/>
    </sheetView>
  </sheetViews>
  <sheetFormatPr defaultColWidth="9.140625" defaultRowHeight="12.75" customHeight="1" x14ac:dyDescent="0.2"/>
  <cols>
    <col min="1" max="1" width="5.28515625" style="1" customWidth="1"/>
    <col min="2" max="2" width="16.42578125" style="1" customWidth="1"/>
    <col min="3" max="3" width="4.28515625" style="1" customWidth="1"/>
    <col min="4" max="4" width="35.140625" style="1" customWidth="1"/>
    <col min="5" max="5" width="8.42578125" style="1" customWidth="1"/>
    <col min="6" max="6" width="9.140625" style="1"/>
    <col min="7" max="7" width="10.7109375" style="1" customWidth="1"/>
    <col min="8" max="8" width="10" style="1" customWidth="1"/>
    <col min="9" max="9" width="9.140625" style="2"/>
    <col min="10" max="11" width="9.140625" style="1"/>
    <col min="12" max="12" width="9.140625" style="2"/>
    <col min="13" max="13" width="28.42578125" style="1" customWidth="1"/>
    <col min="14" max="16384" width="9.140625" style="1"/>
  </cols>
  <sheetData>
    <row r="1" spans="1:14" ht="12.75" customHeight="1" x14ac:dyDescent="0.2">
      <c r="J1" s="89" t="s">
        <v>172</v>
      </c>
      <c r="K1" s="89"/>
      <c r="L1" s="89"/>
      <c r="M1" s="89"/>
    </row>
    <row r="2" spans="1:14" s="3" customFormat="1" ht="12.75" customHeight="1" x14ac:dyDescent="0.2">
      <c r="C2" s="4"/>
      <c r="D2" s="4"/>
      <c r="E2" s="4"/>
      <c r="F2" s="4"/>
      <c r="G2" s="4"/>
      <c r="H2" s="5"/>
      <c r="I2" s="6"/>
      <c r="J2" s="89"/>
      <c r="K2" s="89"/>
      <c r="L2" s="89"/>
      <c r="M2" s="89"/>
      <c r="N2" s="6"/>
    </row>
    <row r="3" spans="1:14" s="3" customFormat="1" ht="12.75" customHeight="1" x14ac:dyDescent="0.2">
      <c r="C3" s="90" t="s">
        <v>0</v>
      </c>
      <c r="D3" s="90"/>
      <c r="E3" s="90"/>
      <c r="F3" s="90"/>
      <c r="G3" s="90"/>
      <c r="H3" s="90"/>
      <c r="I3" s="90"/>
      <c r="J3" s="90"/>
      <c r="K3" s="90"/>
      <c r="L3" s="90"/>
      <c r="M3" s="4"/>
      <c r="N3" s="4"/>
    </row>
    <row r="4" spans="1:14" s="3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4" t="s">
        <v>58</v>
      </c>
      <c r="N4" s="4"/>
    </row>
    <row r="5" spans="1:14" s="3" customFormat="1" ht="30.75" customHeight="1" x14ac:dyDescent="0.2">
      <c r="A5" s="91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/>
      <c r="K5" s="91"/>
      <c r="L5" s="91"/>
      <c r="M5" s="91" t="s">
        <v>10</v>
      </c>
    </row>
    <row r="6" spans="1:14" s="3" customFormat="1" ht="22.5" customHeight="1" x14ac:dyDescent="0.2">
      <c r="A6" s="91"/>
      <c r="B6" s="91"/>
      <c r="C6" s="91"/>
      <c r="D6" s="91"/>
      <c r="E6" s="91"/>
      <c r="F6" s="91"/>
      <c r="G6" s="91"/>
      <c r="H6" s="91"/>
      <c r="I6" s="8">
        <v>2024</v>
      </c>
      <c r="J6" s="8">
        <v>2025</v>
      </c>
      <c r="K6" s="8">
        <v>2026</v>
      </c>
      <c r="L6" s="8" t="s">
        <v>11</v>
      </c>
      <c r="M6" s="91"/>
    </row>
    <row r="7" spans="1:14" ht="23.85" customHeight="1" x14ac:dyDescent="0.2">
      <c r="A7" s="86">
        <v>1</v>
      </c>
      <c r="B7" s="85" t="s">
        <v>12</v>
      </c>
      <c r="C7" s="9">
        <v>1</v>
      </c>
      <c r="D7" s="10" t="s">
        <v>13</v>
      </c>
      <c r="E7" s="11"/>
      <c r="F7" s="11" t="s">
        <v>14</v>
      </c>
      <c r="G7" s="12" t="s">
        <v>15</v>
      </c>
      <c r="H7" s="13" t="s">
        <v>16</v>
      </c>
      <c r="I7" s="9"/>
      <c r="J7" s="11"/>
      <c r="K7" s="11"/>
      <c r="L7" s="14">
        <f t="shared" ref="L7:L26" si="0">SUM(I7:K7)</f>
        <v>0</v>
      </c>
      <c r="M7" s="12" t="s">
        <v>17</v>
      </c>
    </row>
    <row r="8" spans="1:14" ht="63" x14ac:dyDescent="0.2">
      <c r="A8" s="86"/>
      <c r="B8" s="85"/>
      <c r="C8" s="9">
        <v>2</v>
      </c>
      <c r="D8" s="80" t="s">
        <v>169</v>
      </c>
      <c r="E8" s="11"/>
      <c r="F8" s="11" t="s">
        <v>14</v>
      </c>
      <c r="G8" s="11" t="s">
        <v>18</v>
      </c>
      <c r="H8" s="13" t="s">
        <v>16</v>
      </c>
      <c r="I8" s="68">
        <v>80000</v>
      </c>
      <c r="J8" s="11"/>
      <c r="K8" s="69">
        <v>3411</v>
      </c>
      <c r="L8" s="14">
        <f t="shared" si="0"/>
        <v>83411</v>
      </c>
      <c r="M8" s="12" t="s">
        <v>17</v>
      </c>
    </row>
    <row r="9" spans="1:14" ht="52.5" x14ac:dyDescent="0.2">
      <c r="A9" s="86"/>
      <c r="B9" s="85"/>
      <c r="C9" s="9">
        <v>3</v>
      </c>
      <c r="D9" s="18" t="s">
        <v>19</v>
      </c>
      <c r="E9" s="15"/>
      <c r="F9" s="15" t="s">
        <v>14</v>
      </c>
      <c r="G9" s="18" t="s">
        <v>158</v>
      </c>
      <c r="H9" s="19" t="s">
        <v>16</v>
      </c>
      <c r="I9" s="17"/>
      <c r="J9" s="69">
        <v>82500</v>
      </c>
      <c r="K9" s="69">
        <v>3050000</v>
      </c>
      <c r="L9" s="14">
        <f t="shared" si="0"/>
        <v>3132500</v>
      </c>
      <c r="M9" s="12" t="s">
        <v>17</v>
      </c>
    </row>
    <row r="10" spans="1:14" ht="52.5" x14ac:dyDescent="0.2">
      <c r="A10" s="86"/>
      <c r="B10" s="85"/>
      <c r="C10" s="9">
        <v>4</v>
      </c>
      <c r="D10" s="79" t="s">
        <v>20</v>
      </c>
      <c r="E10" s="15"/>
      <c r="F10" s="15" t="s">
        <v>14</v>
      </c>
      <c r="G10" s="18" t="s">
        <v>158</v>
      </c>
      <c r="H10" s="19" t="s">
        <v>16</v>
      </c>
      <c r="I10" s="70"/>
      <c r="J10" s="69">
        <v>3800000</v>
      </c>
      <c r="K10" s="69">
        <v>3302000</v>
      </c>
      <c r="L10" s="14">
        <f t="shared" si="0"/>
        <v>7102000</v>
      </c>
      <c r="M10" s="12" t="s">
        <v>17</v>
      </c>
    </row>
    <row r="11" spans="1:14" ht="52.5" x14ac:dyDescent="0.2">
      <c r="A11" s="86"/>
      <c r="B11" s="85"/>
      <c r="C11" s="9">
        <v>5</v>
      </c>
      <c r="D11" s="79" t="s">
        <v>21</v>
      </c>
      <c r="E11" s="15"/>
      <c r="F11" s="15" t="s">
        <v>14</v>
      </c>
      <c r="G11" s="18" t="s">
        <v>158</v>
      </c>
      <c r="H11" s="19" t="s">
        <v>16</v>
      </c>
      <c r="I11" s="17"/>
      <c r="J11" s="69">
        <v>1500000</v>
      </c>
      <c r="K11" s="69">
        <v>1410100</v>
      </c>
      <c r="L11" s="14">
        <f t="shared" si="0"/>
        <v>2910100</v>
      </c>
      <c r="M11" s="12" t="s">
        <v>17</v>
      </c>
    </row>
    <row r="12" spans="1:14" ht="52.5" x14ac:dyDescent="0.2">
      <c r="A12" s="86"/>
      <c r="B12" s="85"/>
      <c r="C12" s="9">
        <v>6</v>
      </c>
      <c r="D12" s="73" t="s">
        <v>153</v>
      </c>
      <c r="E12" s="16"/>
      <c r="F12" s="15" t="s">
        <v>14</v>
      </c>
      <c r="G12" s="18" t="s">
        <v>158</v>
      </c>
      <c r="H12" s="19" t="s">
        <v>16</v>
      </c>
      <c r="I12" s="20"/>
      <c r="J12" s="69">
        <v>133500</v>
      </c>
      <c r="K12" s="69">
        <v>2425216</v>
      </c>
      <c r="L12" s="14">
        <f t="shared" si="0"/>
        <v>2558716</v>
      </c>
      <c r="M12" s="12" t="s">
        <v>17</v>
      </c>
    </row>
    <row r="13" spans="1:14" ht="73.5" x14ac:dyDescent="0.2">
      <c r="A13" s="86"/>
      <c r="B13" s="85"/>
      <c r="C13" s="72">
        <v>7</v>
      </c>
      <c r="D13" s="73" t="s">
        <v>155</v>
      </c>
      <c r="E13" s="21"/>
      <c r="F13" s="15" t="s">
        <v>14</v>
      </c>
      <c r="G13" s="18" t="s">
        <v>22</v>
      </c>
      <c r="H13" s="19" t="s">
        <v>16</v>
      </c>
      <c r="I13" s="70">
        <v>80000</v>
      </c>
      <c r="J13" s="69">
        <v>19000</v>
      </c>
      <c r="K13" s="71"/>
      <c r="L13" s="14">
        <v>99000</v>
      </c>
      <c r="M13" s="12" t="s">
        <v>17</v>
      </c>
    </row>
    <row r="14" spans="1:14" ht="63" x14ac:dyDescent="0.2">
      <c r="A14" s="86"/>
      <c r="B14" s="85"/>
      <c r="C14" s="74">
        <v>8</v>
      </c>
      <c r="D14" s="73" t="s">
        <v>156</v>
      </c>
      <c r="E14" s="15"/>
      <c r="F14" s="75">
        <v>2026</v>
      </c>
      <c r="G14" s="18" t="s">
        <v>158</v>
      </c>
      <c r="H14" s="19" t="s">
        <v>16</v>
      </c>
      <c r="I14" s="70"/>
      <c r="J14" s="69"/>
      <c r="K14" s="69">
        <v>250000</v>
      </c>
      <c r="L14" s="76">
        <v>250000</v>
      </c>
      <c r="M14" s="12" t="s">
        <v>17</v>
      </c>
    </row>
    <row r="15" spans="1:14" ht="63" x14ac:dyDescent="0.2">
      <c r="A15" s="86"/>
      <c r="B15" s="85"/>
      <c r="C15" s="74">
        <v>9</v>
      </c>
      <c r="D15" s="73" t="s">
        <v>157</v>
      </c>
      <c r="E15" s="15"/>
      <c r="F15" s="75">
        <v>2026</v>
      </c>
      <c r="G15" s="18" t="s">
        <v>158</v>
      </c>
      <c r="H15" s="19" t="s">
        <v>16</v>
      </c>
      <c r="I15" s="70"/>
      <c r="J15" s="69"/>
      <c r="K15" s="69">
        <v>250000</v>
      </c>
      <c r="L15" s="76">
        <v>250000</v>
      </c>
      <c r="M15" s="12" t="s">
        <v>17</v>
      </c>
    </row>
    <row r="16" spans="1:14" ht="105" x14ac:dyDescent="0.2">
      <c r="A16" s="86"/>
      <c r="B16" s="85"/>
      <c r="C16" s="74">
        <v>10</v>
      </c>
      <c r="D16" s="73" t="s">
        <v>159</v>
      </c>
      <c r="E16" s="15"/>
      <c r="F16" s="75">
        <v>2026</v>
      </c>
      <c r="G16" s="18" t="s">
        <v>158</v>
      </c>
      <c r="H16" s="19" t="s">
        <v>16</v>
      </c>
      <c r="I16" s="70"/>
      <c r="J16" s="69"/>
      <c r="K16" s="69">
        <v>250000</v>
      </c>
      <c r="L16" s="76">
        <v>250000</v>
      </c>
      <c r="M16" s="12" t="s">
        <v>17</v>
      </c>
    </row>
    <row r="17" spans="1:13" ht="73.5" x14ac:dyDescent="0.2">
      <c r="A17" s="86"/>
      <c r="B17" s="85"/>
      <c r="C17" s="74">
        <v>11</v>
      </c>
      <c r="D17" s="73" t="s">
        <v>160</v>
      </c>
      <c r="E17" s="15"/>
      <c r="F17" s="75">
        <v>2026</v>
      </c>
      <c r="G17" s="18" t="s">
        <v>158</v>
      </c>
      <c r="H17" s="19" t="s">
        <v>16</v>
      </c>
      <c r="I17" s="70"/>
      <c r="J17" s="69"/>
      <c r="K17" s="69">
        <v>250000</v>
      </c>
      <c r="L17" s="76">
        <v>250000</v>
      </c>
      <c r="M17" s="12" t="s">
        <v>17</v>
      </c>
    </row>
    <row r="18" spans="1:13" ht="63" x14ac:dyDescent="0.2">
      <c r="A18" s="86"/>
      <c r="B18" s="85"/>
      <c r="C18" s="74">
        <v>12</v>
      </c>
      <c r="D18" s="73" t="s">
        <v>161</v>
      </c>
      <c r="E18" s="15"/>
      <c r="F18" s="75">
        <v>2026</v>
      </c>
      <c r="G18" s="18" t="s">
        <v>158</v>
      </c>
      <c r="H18" s="19" t="s">
        <v>16</v>
      </c>
      <c r="I18" s="70"/>
      <c r="J18" s="69"/>
      <c r="K18" s="69">
        <v>250000</v>
      </c>
      <c r="L18" s="76">
        <v>250000</v>
      </c>
      <c r="M18" s="12" t="s">
        <v>17</v>
      </c>
    </row>
    <row r="19" spans="1:13" ht="73.5" x14ac:dyDescent="0.2">
      <c r="A19" s="86"/>
      <c r="B19" s="85"/>
      <c r="C19" s="74">
        <v>13</v>
      </c>
      <c r="D19" s="73" t="s">
        <v>162</v>
      </c>
      <c r="E19" s="21"/>
      <c r="F19" s="75">
        <v>2026</v>
      </c>
      <c r="G19" s="18" t="s">
        <v>158</v>
      </c>
      <c r="H19" s="19" t="s">
        <v>16</v>
      </c>
      <c r="I19" s="70"/>
      <c r="J19" s="69"/>
      <c r="K19" s="69">
        <v>250000</v>
      </c>
      <c r="L19" s="76">
        <v>250000</v>
      </c>
      <c r="M19" s="12" t="s">
        <v>17</v>
      </c>
    </row>
    <row r="20" spans="1:13" ht="73.5" x14ac:dyDescent="0.2">
      <c r="A20" s="86"/>
      <c r="B20" s="85"/>
      <c r="C20" s="74">
        <v>14</v>
      </c>
      <c r="D20" s="73" t="s">
        <v>163</v>
      </c>
      <c r="E20" s="21"/>
      <c r="F20" s="75">
        <v>2026</v>
      </c>
      <c r="G20" s="18" t="s">
        <v>158</v>
      </c>
      <c r="H20" s="19" t="s">
        <v>16</v>
      </c>
      <c r="I20" s="70"/>
      <c r="J20" s="69"/>
      <c r="K20" s="69">
        <v>250000</v>
      </c>
      <c r="L20" s="76">
        <v>250000</v>
      </c>
      <c r="M20" s="12" t="s">
        <v>17</v>
      </c>
    </row>
    <row r="21" spans="1:13" ht="63" x14ac:dyDescent="0.2">
      <c r="A21" s="86"/>
      <c r="B21" s="85"/>
      <c r="C21" s="74">
        <v>15</v>
      </c>
      <c r="D21" s="73" t="s">
        <v>164</v>
      </c>
      <c r="E21" s="21"/>
      <c r="F21" s="75">
        <v>2026</v>
      </c>
      <c r="G21" s="18" t="s">
        <v>158</v>
      </c>
      <c r="H21" s="19" t="s">
        <v>16</v>
      </c>
      <c r="I21" s="70"/>
      <c r="J21" s="69"/>
      <c r="K21" s="69">
        <v>250000</v>
      </c>
      <c r="L21" s="76">
        <v>250000</v>
      </c>
      <c r="M21" s="12" t="s">
        <v>17</v>
      </c>
    </row>
    <row r="22" spans="1:13" ht="21" x14ac:dyDescent="0.2">
      <c r="A22" s="86"/>
      <c r="B22" s="85"/>
      <c r="C22" s="74">
        <v>16</v>
      </c>
      <c r="D22" s="18" t="s">
        <v>166</v>
      </c>
      <c r="E22" s="21"/>
      <c r="F22" s="75">
        <v>2026</v>
      </c>
      <c r="G22" s="18" t="s">
        <v>42</v>
      </c>
      <c r="H22" s="19" t="s">
        <v>16</v>
      </c>
      <c r="I22" s="70"/>
      <c r="J22" s="69"/>
      <c r="K22" s="69">
        <v>70000</v>
      </c>
      <c r="L22" s="76">
        <v>70000</v>
      </c>
      <c r="M22" s="12"/>
    </row>
    <row r="23" spans="1:13" ht="21" x14ac:dyDescent="0.2">
      <c r="A23" s="86"/>
      <c r="B23" s="85"/>
      <c r="C23" s="74">
        <v>17</v>
      </c>
      <c r="D23" s="18" t="s">
        <v>165</v>
      </c>
      <c r="E23" s="21"/>
      <c r="F23" s="75">
        <v>2026</v>
      </c>
      <c r="G23" s="18" t="s">
        <v>42</v>
      </c>
      <c r="H23" s="19" t="s">
        <v>16</v>
      </c>
      <c r="I23" s="70"/>
      <c r="J23" s="69"/>
      <c r="K23" s="69">
        <v>16000</v>
      </c>
      <c r="L23" s="76">
        <v>16000</v>
      </c>
      <c r="M23" s="12"/>
    </row>
    <row r="24" spans="1:13" ht="21" x14ac:dyDescent="0.2">
      <c r="A24" s="86"/>
      <c r="B24" s="85"/>
      <c r="C24" s="77">
        <v>18</v>
      </c>
      <c r="D24" s="18" t="s">
        <v>167</v>
      </c>
      <c r="E24" s="21"/>
      <c r="F24" s="75">
        <v>2026</v>
      </c>
      <c r="G24" s="18" t="s">
        <v>42</v>
      </c>
      <c r="H24" s="19" t="s">
        <v>16</v>
      </c>
      <c r="I24" s="70"/>
      <c r="J24" s="69"/>
      <c r="K24" s="69">
        <v>201000</v>
      </c>
      <c r="L24" s="76">
        <v>201000</v>
      </c>
      <c r="M24" s="12"/>
    </row>
    <row r="25" spans="1:13" ht="42" x14ac:dyDescent="0.2">
      <c r="A25" s="86"/>
      <c r="B25" s="85"/>
      <c r="C25" s="78">
        <v>19</v>
      </c>
      <c r="D25" s="18" t="s">
        <v>168</v>
      </c>
      <c r="E25" s="21"/>
      <c r="F25" s="75">
        <v>2026</v>
      </c>
      <c r="G25" s="18" t="s">
        <v>42</v>
      </c>
      <c r="H25" s="19" t="s">
        <v>16</v>
      </c>
      <c r="I25" s="70"/>
      <c r="J25" s="69"/>
      <c r="K25" s="69">
        <v>35000</v>
      </c>
      <c r="L25" s="76">
        <v>35000</v>
      </c>
      <c r="M25" s="12" t="s">
        <v>27</v>
      </c>
    </row>
    <row r="26" spans="1:13" ht="73.5" x14ac:dyDescent="0.2">
      <c r="A26" s="86"/>
      <c r="B26" s="85"/>
      <c r="C26" s="9">
        <v>20</v>
      </c>
      <c r="D26" s="18" t="s">
        <v>23</v>
      </c>
      <c r="E26" s="11"/>
      <c r="F26" s="15" t="s">
        <v>14</v>
      </c>
      <c r="G26" s="18" t="s">
        <v>22</v>
      </c>
      <c r="H26" s="19" t="s">
        <v>16</v>
      </c>
      <c r="I26" s="70">
        <v>80000</v>
      </c>
      <c r="J26" s="69">
        <v>19000</v>
      </c>
      <c r="K26" s="69">
        <v>200000</v>
      </c>
      <c r="L26" s="14">
        <f t="shared" si="0"/>
        <v>299000</v>
      </c>
      <c r="M26" s="12" t="s">
        <v>17</v>
      </c>
    </row>
    <row r="27" spans="1:13" x14ac:dyDescent="0.2">
      <c r="A27" s="83" t="s">
        <v>24</v>
      </c>
      <c r="B27" s="83"/>
      <c r="C27" s="83"/>
      <c r="D27" s="83"/>
      <c r="E27" s="83"/>
      <c r="F27" s="83"/>
      <c r="G27" s="83"/>
      <c r="H27" s="83"/>
      <c r="I27" s="22">
        <f>SUM(I7:I26)</f>
        <v>240000</v>
      </c>
      <c r="J27" s="22">
        <f>SUM(J7:J26)</f>
        <v>5554000</v>
      </c>
      <c r="K27" s="22">
        <f>SUM(K7:K26)</f>
        <v>12712727</v>
      </c>
      <c r="L27" s="23">
        <f>SUM(L7:L26)</f>
        <v>18506727</v>
      </c>
      <c r="M27" s="24"/>
    </row>
    <row r="28" spans="1:13" ht="23.85" customHeight="1" x14ac:dyDescent="0.2">
      <c r="A28" s="87">
        <v>2</v>
      </c>
      <c r="B28" s="88" t="s">
        <v>25</v>
      </c>
      <c r="C28" s="9">
        <v>1</v>
      </c>
      <c r="D28" s="10" t="s">
        <v>26</v>
      </c>
      <c r="E28" s="11"/>
      <c r="F28" s="11" t="s">
        <v>14</v>
      </c>
      <c r="G28" s="12" t="s">
        <v>15</v>
      </c>
      <c r="H28" s="13" t="s">
        <v>16</v>
      </c>
      <c r="I28" s="27"/>
      <c r="J28" s="28"/>
      <c r="K28" s="28"/>
      <c r="L28" s="14">
        <f>SUM(I28:K28)</f>
        <v>0</v>
      </c>
      <c r="M28" s="12" t="s">
        <v>27</v>
      </c>
    </row>
    <row r="29" spans="1:13" ht="31.5" x14ac:dyDescent="0.2">
      <c r="A29" s="87"/>
      <c r="B29" s="88"/>
      <c r="C29" s="9">
        <v>2</v>
      </c>
      <c r="D29" s="10" t="s">
        <v>28</v>
      </c>
      <c r="E29" s="11"/>
      <c r="F29" s="11" t="s">
        <v>14</v>
      </c>
      <c r="G29" s="11" t="s">
        <v>18</v>
      </c>
      <c r="H29" s="13" t="s">
        <v>16</v>
      </c>
      <c r="I29" s="27"/>
      <c r="J29" s="28"/>
      <c r="K29" s="28"/>
      <c r="L29" s="14">
        <f>SUM(I29:K29)</f>
        <v>0</v>
      </c>
      <c r="M29" s="12" t="s">
        <v>27</v>
      </c>
    </row>
    <row r="30" spans="1:13" ht="31.5" x14ac:dyDescent="0.2">
      <c r="A30" s="87"/>
      <c r="B30" s="88"/>
      <c r="C30" s="29">
        <v>3</v>
      </c>
      <c r="D30" s="26" t="s">
        <v>29</v>
      </c>
      <c r="E30" s="30"/>
      <c r="F30" s="30" t="s">
        <v>14</v>
      </c>
      <c r="G30" s="31" t="s">
        <v>22</v>
      </c>
      <c r="H30" s="32" t="s">
        <v>16</v>
      </c>
      <c r="I30" s="25"/>
      <c r="J30" s="33"/>
      <c r="K30" s="33"/>
      <c r="L30" s="34">
        <f>SUM(I30:K30)</f>
        <v>0</v>
      </c>
      <c r="M30" s="12" t="s">
        <v>27</v>
      </c>
    </row>
    <row r="31" spans="1:13" x14ac:dyDescent="0.2">
      <c r="A31" s="83" t="s">
        <v>24</v>
      </c>
      <c r="B31" s="83"/>
      <c r="C31" s="83"/>
      <c r="D31" s="83"/>
      <c r="E31" s="83"/>
      <c r="F31" s="83"/>
      <c r="G31" s="83"/>
      <c r="H31" s="83"/>
      <c r="I31" s="22">
        <f>SUM(I28:I30)</f>
        <v>0</v>
      </c>
      <c r="J31" s="22">
        <f>SUM(J28:J30)</f>
        <v>0</v>
      </c>
      <c r="K31" s="22">
        <f>SUM(K28:K30)</f>
        <v>0</v>
      </c>
      <c r="L31" s="22">
        <f>SUM(L28:L30)</f>
        <v>0</v>
      </c>
      <c r="M31" s="35"/>
    </row>
    <row r="32" spans="1:13" ht="31.35" customHeight="1" x14ac:dyDescent="0.2">
      <c r="A32" s="84">
        <v>3</v>
      </c>
      <c r="B32" s="85" t="s">
        <v>30</v>
      </c>
      <c r="C32" s="9">
        <v>1</v>
      </c>
      <c r="D32" s="12" t="s">
        <v>31</v>
      </c>
      <c r="E32" s="36"/>
      <c r="F32" s="11" t="s">
        <v>14</v>
      </c>
      <c r="G32" s="12" t="s">
        <v>32</v>
      </c>
      <c r="H32" s="13" t="s">
        <v>16</v>
      </c>
      <c r="I32" s="37" t="s">
        <v>33</v>
      </c>
      <c r="J32" s="38" t="s">
        <v>33</v>
      </c>
      <c r="K32" s="38" t="s">
        <v>33</v>
      </c>
      <c r="L32" s="39"/>
      <c r="M32" s="12" t="s">
        <v>34</v>
      </c>
    </row>
    <row r="33" spans="1:13" ht="73.5" x14ac:dyDescent="0.2">
      <c r="A33" s="84"/>
      <c r="B33" s="85"/>
      <c r="C33" s="9">
        <v>2</v>
      </c>
      <c r="D33" s="31" t="s">
        <v>35</v>
      </c>
      <c r="E33" s="40"/>
      <c r="F33" s="30" t="s">
        <v>14</v>
      </c>
      <c r="G33" s="12" t="s">
        <v>36</v>
      </c>
      <c r="H33" s="13" t="s">
        <v>16</v>
      </c>
      <c r="I33" s="37" t="s">
        <v>33</v>
      </c>
      <c r="J33" s="38" t="s">
        <v>33</v>
      </c>
      <c r="K33" s="38" t="s">
        <v>33</v>
      </c>
      <c r="L33" s="34"/>
      <c r="M33" s="12" t="s">
        <v>37</v>
      </c>
    </row>
    <row r="34" spans="1:13" ht="42" x14ac:dyDescent="0.2">
      <c r="A34" s="84"/>
      <c r="B34" s="85"/>
      <c r="C34" s="9">
        <v>3</v>
      </c>
      <c r="D34" s="31" t="s">
        <v>38</v>
      </c>
      <c r="E34" s="40"/>
      <c r="F34" s="30" t="s">
        <v>14</v>
      </c>
      <c r="G34" s="12" t="s">
        <v>36</v>
      </c>
      <c r="H34" s="13" t="s">
        <v>16</v>
      </c>
      <c r="I34" s="37" t="s">
        <v>33</v>
      </c>
      <c r="J34" s="38" t="s">
        <v>33</v>
      </c>
      <c r="K34" s="38" t="s">
        <v>33</v>
      </c>
      <c r="L34" s="34"/>
      <c r="M34" s="12" t="s">
        <v>39</v>
      </c>
    </row>
    <row r="35" spans="1:13" x14ac:dyDescent="0.2">
      <c r="A35" s="83" t="s">
        <v>24</v>
      </c>
      <c r="B35" s="83"/>
      <c r="C35" s="83"/>
      <c r="D35" s="83"/>
      <c r="E35" s="83"/>
      <c r="F35" s="83"/>
      <c r="G35" s="83"/>
      <c r="H35" s="83"/>
      <c r="I35" s="41"/>
      <c r="J35" s="24"/>
      <c r="K35" s="24"/>
      <c r="L35" s="14"/>
      <c r="M35" s="35"/>
    </row>
    <row r="36" spans="1:13" ht="54" customHeight="1" x14ac:dyDescent="0.2">
      <c r="A36" s="27">
        <v>4</v>
      </c>
      <c r="B36" s="10" t="s">
        <v>40</v>
      </c>
      <c r="C36" s="9">
        <v>1</v>
      </c>
      <c r="D36" s="12" t="s">
        <v>41</v>
      </c>
      <c r="E36" s="11"/>
      <c r="F36" s="11" t="s">
        <v>14</v>
      </c>
      <c r="G36" s="12" t="s">
        <v>42</v>
      </c>
      <c r="H36" s="13" t="s">
        <v>16</v>
      </c>
      <c r="I36" s="27"/>
      <c r="J36" s="28"/>
      <c r="K36" s="28"/>
      <c r="L36" s="14"/>
      <c r="M36" s="12" t="s">
        <v>43</v>
      </c>
    </row>
    <row r="37" spans="1:13" x14ac:dyDescent="0.2">
      <c r="A37" s="83" t="s">
        <v>24</v>
      </c>
      <c r="B37" s="83"/>
      <c r="C37" s="83"/>
      <c r="D37" s="83"/>
      <c r="E37" s="83"/>
      <c r="F37" s="83"/>
      <c r="G37" s="83"/>
      <c r="H37" s="83"/>
      <c r="I37" s="22">
        <f>SUM(I28:I30)</f>
        <v>0</v>
      </c>
      <c r="J37" s="22">
        <f>SUM(J28:J30)</f>
        <v>0</v>
      </c>
      <c r="K37" s="22">
        <f>SUM(K28:K30)</f>
        <v>0</v>
      </c>
      <c r="L37" s="22">
        <f>SUM(L28:L30)</f>
        <v>0</v>
      </c>
      <c r="M37" s="24"/>
    </row>
    <row r="38" spans="1:13" x14ac:dyDescent="0.2">
      <c r="A38" s="81" t="s">
        <v>44</v>
      </c>
      <c r="B38" s="81"/>
      <c r="C38" s="81"/>
      <c r="D38" s="81"/>
      <c r="E38" s="81"/>
      <c r="F38" s="81"/>
      <c r="G38" s="81"/>
      <c r="H38" s="81"/>
      <c r="I38" s="42">
        <f>I27+I37</f>
        <v>240000</v>
      </c>
      <c r="J38" s="42">
        <f>J27+J37</f>
        <v>5554000</v>
      </c>
      <c r="K38" s="42">
        <f>K27+K37</f>
        <v>12712727</v>
      </c>
      <c r="L38" s="42">
        <f>L27+L37</f>
        <v>18506727</v>
      </c>
      <c r="M38" s="43"/>
    </row>
    <row r="40" spans="1:13" ht="15.75" x14ac:dyDescent="0.2">
      <c r="B40" s="44" t="s">
        <v>45</v>
      </c>
      <c r="D40" s="45"/>
    </row>
    <row r="41" spans="1:13" x14ac:dyDescent="0.2">
      <c r="D41" s="46"/>
    </row>
    <row r="42" spans="1:13" ht="15.75" x14ac:dyDescent="0.25">
      <c r="B42" s="82" t="s">
        <v>46</v>
      </c>
      <c r="C42" s="82"/>
      <c r="D42" s="82"/>
      <c r="E42" s="82"/>
      <c r="F42" s="82"/>
      <c r="G42" s="82"/>
    </row>
    <row r="43" spans="1:13" x14ac:dyDescent="0.2">
      <c r="D43" s="46"/>
    </row>
    <row r="44" spans="1:13" x14ac:dyDescent="0.2">
      <c r="D44" s="46"/>
    </row>
    <row r="45" spans="1:13" x14ac:dyDescent="0.2">
      <c r="D45" s="46"/>
    </row>
    <row r="46" spans="1:13" x14ac:dyDescent="0.2">
      <c r="D46" s="46"/>
    </row>
    <row r="47" spans="1:13" ht="15.75" x14ac:dyDescent="0.25">
      <c r="D47" s="47"/>
    </row>
  </sheetData>
  <mergeCells count="24">
    <mergeCell ref="J1:M2"/>
    <mergeCell ref="C3:L3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A7:A26"/>
    <mergeCell ref="B7:B26"/>
    <mergeCell ref="A27:H27"/>
    <mergeCell ref="A28:A30"/>
    <mergeCell ref="B28:B30"/>
    <mergeCell ref="A38:H38"/>
    <mergeCell ref="B42:G42"/>
    <mergeCell ref="A31:H31"/>
    <mergeCell ref="A32:A34"/>
    <mergeCell ref="B32:B34"/>
    <mergeCell ref="A35:H35"/>
    <mergeCell ref="A37:H37"/>
  </mergeCells>
  <pageMargins left="0.25" right="0.25" top="0.75" bottom="0.75" header="0.511811023622047" footer="0.511811023622047"/>
  <pageSetup paperSize="9" scale="86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E1" sqref="E1:I1"/>
    </sheetView>
  </sheetViews>
  <sheetFormatPr defaultColWidth="9.140625" defaultRowHeight="12.75" customHeight="1" x14ac:dyDescent="0.2"/>
  <cols>
    <col min="1" max="1" width="6" style="1" customWidth="1"/>
    <col min="2" max="2" width="73.140625" style="1" customWidth="1"/>
    <col min="3" max="3" width="9.5703125" style="44" customWidth="1"/>
    <col min="4" max="4" width="9.28515625" style="44" customWidth="1"/>
    <col min="5" max="16384" width="9.140625" style="1"/>
  </cols>
  <sheetData>
    <row r="1" spans="1:9" ht="27.75" customHeight="1" x14ac:dyDescent="0.2">
      <c r="E1" s="96" t="s">
        <v>171</v>
      </c>
      <c r="F1" s="96"/>
      <c r="G1" s="96"/>
      <c r="H1" s="96"/>
      <c r="I1" s="96"/>
    </row>
    <row r="2" spans="1:9" x14ac:dyDescent="0.2">
      <c r="B2" s="97" t="s">
        <v>47</v>
      </c>
      <c r="C2" s="97"/>
      <c r="D2" s="97"/>
      <c r="E2" s="97"/>
      <c r="F2" s="97"/>
      <c r="G2" s="97"/>
    </row>
    <row r="3" spans="1:9" ht="9" customHeight="1" x14ac:dyDescent="0.2">
      <c r="B3" s="48"/>
      <c r="C3" s="49"/>
      <c r="D3" s="49"/>
      <c r="E3" s="48"/>
      <c r="F3" s="48"/>
      <c r="G3" s="48"/>
      <c r="I3" s="1" t="s">
        <v>58</v>
      </c>
    </row>
    <row r="4" spans="1:9" ht="12.75" customHeight="1" x14ac:dyDescent="0.2">
      <c r="A4" s="98" t="s">
        <v>48</v>
      </c>
      <c r="B4" s="99" t="s">
        <v>49</v>
      </c>
      <c r="C4" s="100" t="s">
        <v>50</v>
      </c>
      <c r="D4" s="101" t="s">
        <v>51</v>
      </c>
      <c r="E4" s="50" t="s">
        <v>52</v>
      </c>
      <c r="F4" s="50"/>
      <c r="G4" s="50"/>
      <c r="H4" s="99" t="s">
        <v>53</v>
      </c>
      <c r="I4" s="103" t="s">
        <v>54</v>
      </c>
    </row>
    <row r="5" spans="1:9" ht="15" customHeight="1" x14ac:dyDescent="0.2">
      <c r="A5" s="98"/>
      <c r="B5" s="99"/>
      <c r="C5" s="100"/>
      <c r="D5" s="101"/>
      <c r="E5" s="102">
        <v>2024</v>
      </c>
      <c r="F5" s="102">
        <v>2025</v>
      </c>
      <c r="G5" s="102">
        <v>2026</v>
      </c>
      <c r="H5" s="99"/>
      <c r="I5" s="103"/>
    </row>
    <row r="6" spans="1:9" x14ac:dyDescent="0.2">
      <c r="A6" s="98"/>
      <c r="B6" s="99"/>
      <c r="C6" s="100"/>
      <c r="D6" s="101"/>
      <c r="E6" s="102"/>
      <c r="F6" s="102"/>
      <c r="G6" s="102"/>
      <c r="H6" s="102"/>
      <c r="I6" s="103"/>
    </row>
    <row r="7" spans="1:9" x14ac:dyDescent="0.2">
      <c r="A7" s="98"/>
      <c r="B7" s="99"/>
      <c r="C7" s="100"/>
      <c r="D7" s="101"/>
      <c r="E7" s="102"/>
      <c r="F7" s="102"/>
      <c r="G7" s="102"/>
      <c r="H7" s="102"/>
      <c r="I7" s="103"/>
    </row>
    <row r="8" spans="1:9" ht="15" customHeight="1" x14ac:dyDescent="0.2">
      <c r="A8" s="93" t="s">
        <v>55</v>
      </c>
      <c r="B8" s="93"/>
      <c r="C8" s="93"/>
      <c r="D8" s="93"/>
      <c r="E8" s="93"/>
      <c r="F8" s="93"/>
      <c r="G8" s="93"/>
      <c r="H8" s="93"/>
      <c r="I8" s="93"/>
    </row>
    <row r="9" spans="1:9" x14ac:dyDescent="0.2">
      <c r="A9" s="51">
        <v>1</v>
      </c>
      <c r="B9" s="52" t="s">
        <v>12</v>
      </c>
      <c r="C9" s="53" t="s">
        <v>56</v>
      </c>
      <c r="D9" s="53"/>
      <c r="E9" s="54">
        <f>№1!I27</f>
        <v>240000</v>
      </c>
      <c r="F9" s="54">
        <f>№1!J27</f>
        <v>5554000</v>
      </c>
      <c r="G9" s="54">
        <f>№1!K27</f>
        <v>12712727</v>
      </c>
      <c r="H9" s="52"/>
      <c r="I9" s="52"/>
    </row>
    <row r="10" spans="1:9" ht="25.5" x14ac:dyDescent="0.2">
      <c r="A10" s="51">
        <v>2</v>
      </c>
      <c r="B10" s="55" t="s">
        <v>57</v>
      </c>
      <c r="C10" s="53" t="s">
        <v>58</v>
      </c>
      <c r="D10" s="53"/>
      <c r="E10" s="54">
        <f>№1!I37</f>
        <v>0</v>
      </c>
      <c r="F10" s="54">
        <f>№1!J37</f>
        <v>0</v>
      </c>
      <c r="G10" s="54">
        <f>№1!K37</f>
        <v>0</v>
      </c>
      <c r="H10" s="52"/>
      <c r="I10" s="52"/>
    </row>
    <row r="11" spans="1:9" x14ac:dyDescent="0.2">
      <c r="A11" s="51" t="s">
        <v>59</v>
      </c>
      <c r="B11" s="56" t="s">
        <v>60</v>
      </c>
      <c r="C11" s="53" t="s">
        <v>58</v>
      </c>
      <c r="D11" s="53"/>
      <c r="E11" s="54"/>
      <c r="F11" s="54"/>
      <c r="G11" s="54"/>
      <c r="H11" s="52"/>
      <c r="I11" s="52"/>
    </row>
    <row r="12" spans="1:9" x14ac:dyDescent="0.2">
      <c r="A12" s="57" t="s">
        <v>61</v>
      </c>
      <c r="B12" s="56" t="s">
        <v>62</v>
      </c>
      <c r="C12" s="53" t="s">
        <v>63</v>
      </c>
      <c r="D12" s="53"/>
      <c r="E12" s="54">
        <v>3</v>
      </c>
      <c r="F12" s="54"/>
      <c r="G12" s="54"/>
      <c r="H12" s="52"/>
      <c r="I12" s="52"/>
    </row>
    <row r="13" spans="1:9" x14ac:dyDescent="0.2">
      <c r="A13" s="51" t="s">
        <v>64</v>
      </c>
      <c r="B13" s="56" t="s">
        <v>65</v>
      </c>
      <c r="C13" s="53" t="s">
        <v>58</v>
      </c>
      <c r="D13" s="53"/>
      <c r="E13" s="54"/>
      <c r="F13" s="54"/>
      <c r="G13" s="54"/>
      <c r="H13" s="52"/>
      <c r="I13" s="52"/>
    </row>
    <row r="14" spans="1:9" x14ac:dyDescent="0.2">
      <c r="A14" s="51" t="s">
        <v>66</v>
      </c>
      <c r="B14" s="56" t="s">
        <v>67</v>
      </c>
      <c r="C14" s="53" t="s">
        <v>68</v>
      </c>
      <c r="D14" s="53"/>
      <c r="E14" s="54"/>
      <c r="F14" s="54"/>
      <c r="G14" s="54"/>
      <c r="H14" s="52"/>
      <c r="I14" s="52"/>
    </row>
    <row r="15" spans="1:9" x14ac:dyDescent="0.2">
      <c r="A15" s="51" t="s">
        <v>69</v>
      </c>
      <c r="B15" s="56" t="s">
        <v>70</v>
      </c>
      <c r="C15" s="53" t="s">
        <v>58</v>
      </c>
      <c r="D15" s="53"/>
      <c r="E15" s="54"/>
      <c r="F15" s="54"/>
      <c r="G15" s="54"/>
      <c r="H15" s="52"/>
      <c r="I15" s="52"/>
    </row>
    <row r="16" spans="1:9" ht="25.5" x14ac:dyDescent="0.2">
      <c r="A16" s="57" t="s">
        <v>71</v>
      </c>
      <c r="B16" s="56" t="s">
        <v>72</v>
      </c>
      <c r="C16" s="53" t="s">
        <v>68</v>
      </c>
      <c r="D16" s="53"/>
      <c r="E16" s="54"/>
      <c r="F16" s="54"/>
      <c r="G16" s="54"/>
      <c r="H16" s="52"/>
      <c r="I16" s="52"/>
    </row>
    <row r="17" spans="1:9" x14ac:dyDescent="0.2">
      <c r="A17" s="51" t="s">
        <v>73</v>
      </c>
      <c r="B17" s="56" t="s">
        <v>74</v>
      </c>
      <c r="C17" s="53" t="s">
        <v>58</v>
      </c>
      <c r="D17" s="53"/>
      <c r="E17" s="54"/>
      <c r="F17" s="54"/>
      <c r="G17" s="54"/>
      <c r="H17" s="52"/>
      <c r="I17" s="52"/>
    </row>
    <row r="18" spans="1:9" ht="25.5" x14ac:dyDescent="0.2">
      <c r="A18" s="51" t="s">
        <v>75</v>
      </c>
      <c r="B18" s="56" t="s">
        <v>76</v>
      </c>
      <c r="C18" s="53" t="s">
        <v>68</v>
      </c>
      <c r="D18" s="53"/>
      <c r="E18" s="54"/>
      <c r="F18" s="54"/>
      <c r="G18" s="54"/>
      <c r="H18" s="52"/>
      <c r="I18" s="52"/>
    </row>
    <row r="19" spans="1:9" x14ac:dyDescent="0.2">
      <c r="A19" s="51" t="s">
        <v>77</v>
      </c>
      <c r="B19" s="56" t="s">
        <v>78</v>
      </c>
      <c r="C19" s="53" t="s">
        <v>58</v>
      </c>
      <c r="D19" s="53"/>
      <c r="E19" s="54"/>
      <c r="F19" s="54"/>
      <c r="G19" s="54"/>
      <c r="H19" s="52"/>
      <c r="I19" s="52"/>
    </row>
    <row r="20" spans="1:9" ht="25.5" x14ac:dyDescent="0.2">
      <c r="A20" s="51" t="s">
        <v>79</v>
      </c>
      <c r="B20" s="56" t="s">
        <v>80</v>
      </c>
      <c r="C20" s="53" t="s">
        <v>68</v>
      </c>
      <c r="D20" s="53"/>
      <c r="E20" s="54"/>
      <c r="F20" s="54"/>
      <c r="G20" s="54"/>
      <c r="H20" s="52"/>
      <c r="I20" s="52"/>
    </row>
    <row r="21" spans="1:9" x14ac:dyDescent="0.2">
      <c r="A21" s="51" t="s">
        <v>81</v>
      </c>
      <c r="B21" s="56" t="s">
        <v>82</v>
      </c>
      <c r="C21" s="53" t="s">
        <v>58</v>
      </c>
      <c r="D21" s="53"/>
      <c r="E21" s="54"/>
      <c r="F21" s="54"/>
      <c r="G21" s="54"/>
      <c r="H21" s="52"/>
      <c r="I21" s="52"/>
    </row>
    <row r="22" spans="1:9" ht="25.5" x14ac:dyDescent="0.2">
      <c r="A22" s="51" t="s">
        <v>83</v>
      </c>
      <c r="B22" s="56" t="s">
        <v>84</v>
      </c>
      <c r="C22" s="53" t="s">
        <v>68</v>
      </c>
      <c r="D22" s="53"/>
      <c r="E22" s="54"/>
      <c r="F22" s="54"/>
      <c r="G22" s="54"/>
      <c r="H22" s="52"/>
      <c r="I22" s="52"/>
    </row>
    <row r="23" spans="1:9" ht="25.5" x14ac:dyDescent="0.2">
      <c r="A23" s="51" t="s">
        <v>85</v>
      </c>
      <c r="B23" s="56" t="s">
        <v>86</v>
      </c>
      <c r="C23" s="53" t="s">
        <v>58</v>
      </c>
      <c r="D23" s="53"/>
      <c r="E23" s="54"/>
      <c r="F23" s="54"/>
      <c r="G23" s="54"/>
      <c r="H23" s="52"/>
      <c r="I23" s="52"/>
    </row>
    <row r="24" spans="1:9" ht="25.5" x14ac:dyDescent="0.2">
      <c r="A24" s="51" t="s">
        <v>87</v>
      </c>
      <c r="B24" s="56" t="s">
        <v>88</v>
      </c>
      <c r="C24" s="53" t="s">
        <v>68</v>
      </c>
      <c r="D24" s="53"/>
      <c r="E24" s="54"/>
      <c r="F24" s="54"/>
      <c r="G24" s="54"/>
      <c r="H24" s="52"/>
      <c r="I24" s="52"/>
    </row>
    <row r="25" spans="1:9" x14ac:dyDescent="0.2">
      <c r="A25" s="51" t="s">
        <v>89</v>
      </c>
      <c r="B25" s="56" t="s">
        <v>90</v>
      </c>
      <c r="C25" s="53" t="s">
        <v>58</v>
      </c>
      <c r="D25" s="53"/>
      <c r="E25" s="54"/>
      <c r="F25" s="54"/>
      <c r="G25" s="54"/>
      <c r="H25" s="52"/>
      <c r="I25" s="52"/>
    </row>
    <row r="26" spans="1:9" ht="19.5" customHeight="1" x14ac:dyDescent="0.2">
      <c r="A26" s="51" t="s">
        <v>91</v>
      </c>
      <c r="B26" s="56" t="s">
        <v>92</v>
      </c>
      <c r="C26" s="53" t="s">
        <v>68</v>
      </c>
      <c r="D26" s="53"/>
      <c r="E26" s="54"/>
      <c r="F26" s="54">
        <v>1</v>
      </c>
      <c r="G26" s="54">
        <v>1</v>
      </c>
      <c r="H26" s="52"/>
      <c r="I26" s="52"/>
    </row>
    <row r="27" spans="1:9" ht="63.75" x14ac:dyDescent="0.2">
      <c r="A27" s="51" t="s">
        <v>93</v>
      </c>
      <c r="B27" s="56" t="s">
        <v>94</v>
      </c>
      <c r="C27" s="53" t="s">
        <v>58</v>
      </c>
      <c r="D27" s="53"/>
      <c r="E27" s="54"/>
      <c r="F27" s="54"/>
      <c r="G27" s="54"/>
      <c r="H27" s="52"/>
      <c r="I27" s="52"/>
    </row>
    <row r="28" spans="1:9" ht="70.5" customHeight="1" x14ac:dyDescent="0.2">
      <c r="A28" s="51" t="s">
        <v>95</v>
      </c>
      <c r="B28" s="56" t="s">
        <v>96</v>
      </c>
      <c r="C28" s="53" t="s">
        <v>68</v>
      </c>
      <c r="D28" s="53"/>
      <c r="E28" s="54"/>
      <c r="F28" s="54"/>
      <c r="G28" s="54"/>
      <c r="H28" s="52"/>
      <c r="I28" s="52"/>
    </row>
    <row r="29" spans="1:9" ht="12.75" customHeight="1" x14ac:dyDescent="0.2">
      <c r="A29" s="51">
        <v>3</v>
      </c>
      <c r="B29" s="58" t="s">
        <v>97</v>
      </c>
      <c r="C29" s="53" t="s">
        <v>98</v>
      </c>
      <c r="D29" s="53" t="s">
        <v>99</v>
      </c>
      <c r="E29" s="54"/>
      <c r="F29" s="52">
        <v>25085</v>
      </c>
      <c r="G29" s="52">
        <v>25085</v>
      </c>
      <c r="H29" s="52"/>
      <c r="I29" s="52"/>
    </row>
    <row r="30" spans="1:9" x14ac:dyDescent="0.2">
      <c r="A30" s="59"/>
      <c r="B30" s="59" t="s">
        <v>100</v>
      </c>
      <c r="C30" s="53" t="s">
        <v>98</v>
      </c>
      <c r="D30" s="53" t="s">
        <v>101</v>
      </c>
      <c r="E30" s="54"/>
      <c r="F30" s="52">
        <v>14260</v>
      </c>
      <c r="G30" s="52">
        <v>14260</v>
      </c>
      <c r="H30" s="52"/>
      <c r="I30" s="52"/>
    </row>
    <row r="31" spans="1:9" x14ac:dyDescent="0.2">
      <c r="A31" s="59"/>
      <c r="B31" s="59" t="s">
        <v>102</v>
      </c>
      <c r="C31" s="53" t="s">
        <v>98</v>
      </c>
      <c r="D31" s="53" t="s">
        <v>103</v>
      </c>
      <c r="E31" s="52"/>
      <c r="F31" s="52">
        <v>10825</v>
      </c>
      <c r="G31" s="52">
        <v>10825</v>
      </c>
      <c r="H31" s="52"/>
      <c r="I31" s="52"/>
    </row>
    <row r="32" spans="1:9" ht="12.75" customHeight="1" x14ac:dyDescent="0.2">
      <c r="A32" s="94" t="s">
        <v>104</v>
      </c>
      <c r="B32" s="94"/>
      <c r="C32" s="94"/>
      <c r="D32" s="94"/>
      <c r="E32" s="94"/>
      <c r="F32" s="94"/>
      <c r="G32" s="94"/>
      <c r="H32" s="94"/>
      <c r="I32" s="94"/>
    </row>
    <row r="33" spans="1:9" x14ac:dyDescent="0.2">
      <c r="A33" s="51">
        <v>1</v>
      </c>
      <c r="B33" s="56" t="s">
        <v>105</v>
      </c>
      <c r="C33" s="53" t="s">
        <v>63</v>
      </c>
      <c r="D33" s="53"/>
      <c r="E33" s="54"/>
      <c r="F33" s="54"/>
      <c r="G33" s="52"/>
      <c r="H33" s="52"/>
      <c r="I33" s="52"/>
    </row>
    <row r="34" spans="1:9" x14ac:dyDescent="0.2">
      <c r="A34" s="51">
        <v>2</v>
      </c>
      <c r="B34" s="56" t="s">
        <v>106</v>
      </c>
      <c r="C34" s="53" t="s">
        <v>68</v>
      </c>
      <c r="D34" s="53"/>
      <c r="E34" s="54"/>
      <c r="F34" s="54"/>
      <c r="G34" s="52"/>
      <c r="H34" s="52"/>
      <c r="I34" s="52"/>
    </row>
    <row r="35" spans="1:9" ht="25.5" x14ac:dyDescent="0.2">
      <c r="A35" s="51">
        <v>3</v>
      </c>
      <c r="B35" s="56" t="s">
        <v>107</v>
      </c>
      <c r="C35" s="53" t="s">
        <v>68</v>
      </c>
      <c r="D35" s="53"/>
      <c r="E35" s="54"/>
      <c r="F35" s="54"/>
      <c r="G35" s="52"/>
      <c r="H35" s="52"/>
      <c r="I35" s="52"/>
    </row>
    <row r="36" spans="1:9" ht="25.5" x14ac:dyDescent="0.2">
      <c r="A36" s="51">
        <v>4</v>
      </c>
      <c r="B36" s="56" t="s">
        <v>108</v>
      </c>
      <c r="C36" s="53" t="s">
        <v>68</v>
      </c>
      <c r="D36" s="53"/>
      <c r="E36" s="54"/>
      <c r="F36" s="54"/>
      <c r="G36" s="52"/>
      <c r="H36" s="52"/>
      <c r="I36" s="52"/>
    </row>
    <row r="37" spans="1:9" ht="25.5" x14ac:dyDescent="0.2">
      <c r="A37" s="51">
        <v>5</v>
      </c>
      <c r="B37" s="56" t="s">
        <v>109</v>
      </c>
      <c r="C37" s="53" t="s">
        <v>68</v>
      </c>
      <c r="D37" s="53"/>
      <c r="E37" s="54"/>
      <c r="F37" s="54"/>
      <c r="G37" s="52"/>
      <c r="H37" s="52"/>
      <c r="I37" s="52"/>
    </row>
    <row r="38" spans="1:9" ht="25.5" x14ac:dyDescent="0.2">
      <c r="A38" s="51">
        <v>6</v>
      </c>
      <c r="B38" s="56" t="s">
        <v>110</v>
      </c>
      <c r="C38" s="53" t="s">
        <v>68</v>
      </c>
      <c r="D38" s="53"/>
      <c r="E38" s="54"/>
      <c r="F38" s="54"/>
      <c r="G38" s="52"/>
      <c r="H38" s="52"/>
      <c r="I38" s="52"/>
    </row>
    <row r="39" spans="1:9" ht="25.5" x14ac:dyDescent="0.2">
      <c r="A39" s="51">
        <v>7</v>
      </c>
      <c r="B39" s="56" t="s">
        <v>111</v>
      </c>
      <c r="C39" s="53" t="s">
        <v>68</v>
      </c>
      <c r="D39" s="53"/>
      <c r="E39" s="54"/>
      <c r="F39" s="54"/>
      <c r="G39" s="52"/>
      <c r="H39" s="52"/>
      <c r="I39" s="52"/>
    </row>
    <row r="40" spans="1:9" ht="25.5" x14ac:dyDescent="0.2">
      <c r="A40" s="51">
        <v>8</v>
      </c>
      <c r="B40" s="56" t="s">
        <v>112</v>
      </c>
      <c r="C40" s="53" t="s">
        <v>68</v>
      </c>
      <c r="D40" s="53"/>
      <c r="E40" s="54">
        <v>3</v>
      </c>
      <c r="F40" s="54">
        <v>2</v>
      </c>
      <c r="G40" s="52">
        <v>2</v>
      </c>
      <c r="H40" s="52"/>
      <c r="I40" s="52"/>
    </row>
    <row r="41" spans="1:9" ht="70.5" customHeight="1" x14ac:dyDescent="0.2">
      <c r="A41" s="51">
        <v>9</v>
      </c>
      <c r="B41" s="56" t="s">
        <v>113</v>
      </c>
      <c r="C41" s="53" t="s">
        <v>68</v>
      </c>
      <c r="D41" s="53"/>
      <c r="E41" s="54"/>
      <c r="F41" s="54"/>
      <c r="G41" s="52"/>
      <c r="H41" s="52"/>
      <c r="I41" s="52"/>
    </row>
    <row r="42" spans="1:9" x14ac:dyDescent="0.2">
      <c r="A42" s="51">
        <v>10</v>
      </c>
      <c r="B42" s="56" t="s">
        <v>114</v>
      </c>
      <c r="C42" s="53" t="s">
        <v>68</v>
      </c>
      <c r="D42" s="53"/>
      <c r="E42" s="54"/>
      <c r="F42" s="54"/>
      <c r="G42" s="52"/>
      <c r="H42" s="52"/>
      <c r="I42" s="52"/>
    </row>
    <row r="43" spans="1:9" ht="12.75" customHeight="1" x14ac:dyDescent="0.2">
      <c r="A43" s="59"/>
      <c r="B43" s="58" t="s">
        <v>115</v>
      </c>
      <c r="C43" s="53" t="s">
        <v>98</v>
      </c>
      <c r="D43" s="53" t="s">
        <v>99</v>
      </c>
      <c r="E43" s="54"/>
      <c r="F43" s="52">
        <v>25085</v>
      </c>
      <c r="G43" s="52">
        <v>25085</v>
      </c>
      <c r="H43" s="52"/>
      <c r="I43" s="52"/>
    </row>
    <row r="44" spans="1:9" x14ac:dyDescent="0.2">
      <c r="A44" s="59"/>
      <c r="B44" s="59" t="s">
        <v>100</v>
      </c>
      <c r="C44" s="53" t="s">
        <v>98</v>
      </c>
      <c r="D44" s="53" t="s">
        <v>101</v>
      </c>
      <c r="E44" s="54"/>
      <c r="F44" s="52">
        <v>14260</v>
      </c>
      <c r="G44" s="52">
        <v>14260</v>
      </c>
      <c r="H44" s="52"/>
      <c r="I44" s="52"/>
    </row>
    <row r="45" spans="1:9" x14ac:dyDescent="0.2">
      <c r="A45" s="59"/>
      <c r="B45" s="59" t="s">
        <v>102</v>
      </c>
      <c r="C45" s="53" t="s">
        <v>98</v>
      </c>
      <c r="D45" s="53" t="s">
        <v>103</v>
      </c>
      <c r="E45" s="54"/>
      <c r="F45" s="52">
        <v>10825</v>
      </c>
      <c r="G45" s="52">
        <v>10825</v>
      </c>
      <c r="H45" s="52"/>
      <c r="I45" s="52"/>
    </row>
    <row r="46" spans="1:9" ht="12.75" customHeight="1" x14ac:dyDescent="0.2">
      <c r="A46" s="94" t="s">
        <v>116</v>
      </c>
      <c r="B46" s="94"/>
      <c r="C46" s="94"/>
      <c r="D46" s="94"/>
      <c r="E46" s="94"/>
      <c r="F46" s="94"/>
      <c r="G46" s="94"/>
      <c r="H46" s="94"/>
      <c r="I46" s="94"/>
    </row>
    <row r="47" spans="1:9" x14ac:dyDescent="0.2">
      <c r="A47" s="51">
        <v>1</v>
      </c>
      <c r="B47" s="56" t="s">
        <v>117</v>
      </c>
      <c r="C47" s="53" t="s">
        <v>58</v>
      </c>
      <c r="D47" s="60"/>
      <c r="E47" s="61">
        <v>0</v>
      </c>
      <c r="F47" s="61">
        <v>0</v>
      </c>
      <c r="G47" s="61">
        <v>0</v>
      </c>
      <c r="H47" s="61">
        <v>0</v>
      </c>
      <c r="I47" s="52"/>
    </row>
    <row r="48" spans="1:9" x14ac:dyDescent="0.2">
      <c r="A48" s="51">
        <v>2</v>
      </c>
      <c r="B48" s="56" t="s">
        <v>118</v>
      </c>
      <c r="C48" s="53" t="s">
        <v>58</v>
      </c>
      <c r="D48" s="60"/>
      <c r="E48" s="61">
        <v>0</v>
      </c>
      <c r="F48" s="61">
        <v>0</v>
      </c>
      <c r="G48" s="61">
        <v>0</v>
      </c>
      <c r="H48" s="61">
        <v>0</v>
      </c>
      <c r="I48" s="52"/>
    </row>
    <row r="49" spans="1:9" x14ac:dyDescent="0.2">
      <c r="A49" s="51">
        <v>3</v>
      </c>
      <c r="B49" s="56" t="s">
        <v>119</v>
      </c>
      <c r="C49" s="53" t="s">
        <v>58</v>
      </c>
      <c r="D49" s="60"/>
      <c r="E49" s="61">
        <v>0</v>
      </c>
      <c r="F49" s="61">
        <v>0</v>
      </c>
      <c r="G49" s="61">
        <v>0</v>
      </c>
      <c r="H49" s="61">
        <v>0</v>
      </c>
      <c r="I49" s="52"/>
    </row>
    <row r="50" spans="1:9" ht="25.5" x14ac:dyDescent="0.2">
      <c r="A50" s="51">
        <v>4</v>
      </c>
      <c r="B50" s="56" t="s">
        <v>120</v>
      </c>
      <c r="C50" s="53" t="s">
        <v>58</v>
      </c>
      <c r="D50" s="60"/>
      <c r="E50" s="61">
        <v>0</v>
      </c>
      <c r="F50" s="61">
        <v>0</v>
      </c>
      <c r="G50" s="61">
        <v>0</v>
      </c>
      <c r="H50" s="61">
        <v>0</v>
      </c>
      <c r="I50" s="52"/>
    </row>
    <row r="51" spans="1:9" x14ac:dyDescent="0.2">
      <c r="A51" s="51">
        <v>5</v>
      </c>
      <c r="B51" s="56" t="s">
        <v>121</v>
      </c>
      <c r="C51" s="53" t="s">
        <v>58</v>
      </c>
      <c r="D51" s="60"/>
      <c r="E51" s="61">
        <v>0</v>
      </c>
      <c r="F51" s="61">
        <v>0</v>
      </c>
      <c r="G51" s="61">
        <v>0</v>
      </c>
      <c r="H51" s="61">
        <v>0</v>
      </c>
      <c r="I51" s="52"/>
    </row>
    <row r="52" spans="1:9" x14ac:dyDescent="0.2">
      <c r="A52" s="51">
        <v>6</v>
      </c>
      <c r="B52" s="56" t="s">
        <v>122</v>
      </c>
      <c r="C52" s="53" t="s">
        <v>58</v>
      </c>
      <c r="D52" s="60"/>
      <c r="E52" s="61">
        <v>0</v>
      </c>
      <c r="F52" s="61">
        <v>0</v>
      </c>
      <c r="G52" s="61">
        <v>0</v>
      </c>
      <c r="H52" s="61">
        <v>0</v>
      </c>
      <c r="I52" s="52"/>
    </row>
    <row r="53" spans="1:9" ht="25.5" x14ac:dyDescent="0.2">
      <c r="A53" s="51">
        <v>7</v>
      </c>
      <c r="B53" s="56" t="s">
        <v>123</v>
      </c>
      <c r="C53" s="53" t="s">
        <v>58</v>
      </c>
      <c r="D53" s="60"/>
      <c r="E53" s="61">
        <v>0</v>
      </c>
      <c r="F53" s="61">
        <v>0</v>
      </c>
      <c r="G53" s="61">
        <v>0</v>
      </c>
      <c r="H53" s="61">
        <v>0</v>
      </c>
      <c r="I53" s="52"/>
    </row>
    <row r="54" spans="1:9" ht="25.5" x14ac:dyDescent="0.2">
      <c r="A54" s="51">
        <v>8</v>
      </c>
      <c r="B54" s="56" t="s">
        <v>124</v>
      </c>
      <c r="C54" s="53" t="s">
        <v>58</v>
      </c>
      <c r="D54" s="60"/>
      <c r="E54" s="61">
        <f>E9/E40</f>
        <v>80000</v>
      </c>
      <c r="F54" s="61">
        <f>F9/F40</f>
        <v>2777000</v>
      </c>
      <c r="G54" s="61">
        <f>G9/G40</f>
        <v>6356363.5</v>
      </c>
      <c r="H54" s="61">
        <v>0</v>
      </c>
      <c r="I54" s="52"/>
    </row>
    <row r="55" spans="1:9" ht="70.5" customHeight="1" x14ac:dyDescent="0.2">
      <c r="A55" s="51">
        <v>9</v>
      </c>
      <c r="B55" s="56" t="s">
        <v>125</v>
      </c>
      <c r="C55" s="53" t="s">
        <v>58</v>
      </c>
      <c r="D55" s="60"/>
      <c r="E55" s="61">
        <v>0</v>
      </c>
      <c r="F55" s="61">
        <v>0</v>
      </c>
      <c r="G55" s="61">
        <v>0</v>
      </c>
      <c r="H55" s="61">
        <v>0</v>
      </c>
      <c r="I55" s="52"/>
    </row>
    <row r="56" spans="1:9" ht="10.5" customHeight="1" x14ac:dyDescent="0.2">
      <c r="A56" s="94" t="s">
        <v>126</v>
      </c>
      <c r="B56" s="94"/>
      <c r="C56" s="94"/>
      <c r="D56" s="94"/>
      <c r="E56" s="94"/>
      <c r="F56" s="94"/>
      <c r="G56" s="94"/>
      <c r="H56" s="94"/>
      <c r="I56" s="94"/>
    </row>
    <row r="57" spans="1:9" x14ac:dyDescent="0.2">
      <c r="A57" s="51">
        <v>1</v>
      </c>
      <c r="B57" s="59" t="s">
        <v>127</v>
      </c>
      <c r="C57" s="53" t="s">
        <v>128</v>
      </c>
      <c r="D57" s="60"/>
      <c r="E57" s="54">
        <v>100</v>
      </c>
      <c r="F57" s="54">
        <v>100</v>
      </c>
      <c r="G57" s="52">
        <v>100</v>
      </c>
      <c r="H57" s="52"/>
      <c r="I57" s="52"/>
    </row>
    <row r="58" spans="1:9" x14ac:dyDescent="0.2">
      <c r="A58" s="51">
        <v>2</v>
      </c>
      <c r="B58" s="59" t="s">
        <v>129</v>
      </c>
      <c r="C58" s="53" t="s">
        <v>128</v>
      </c>
      <c r="D58" s="60"/>
      <c r="E58" s="54">
        <v>100</v>
      </c>
      <c r="F58" s="54">
        <v>100</v>
      </c>
      <c r="G58" s="52">
        <v>100</v>
      </c>
      <c r="H58" s="52"/>
      <c r="I58" s="52"/>
    </row>
    <row r="59" spans="1:9" x14ac:dyDescent="0.2">
      <c r="A59" s="51">
        <v>3</v>
      </c>
      <c r="B59" s="59" t="s">
        <v>130</v>
      </c>
      <c r="C59" s="53" t="s">
        <v>128</v>
      </c>
      <c r="D59" s="60"/>
      <c r="E59" s="54">
        <v>100</v>
      </c>
      <c r="F59" s="54">
        <v>100</v>
      </c>
      <c r="G59" s="52">
        <v>100</v>
      </c>
      <c r="H59" s="52"/>
      <c r="I59" s="52"/>
    </row>
    <row r="60" spans="1:9" ht="25.5" x14ac:dyDescent="0.2">
      <c r="A60" s="51">
        <v>4</v>
      </c>
      <c r="B60" s="59" t="s">
        <v>131</v>
      </c>
      <c r="C60" s="53" t="s">
        <v>128</v>
      </c>
      <c r="D60" s="60"/>
      <c r="E60" s="54">
        <v>100</v>
      </c>
      <c r="F60" s="54">
        <v>100</v>
      </c>
      <c r="G60" s="52">
        <v>100</v>
      </c>
      <c r="H60" s="52"/>
      <c r="I60" s="52"/>
    </row>
    <row r="61" spans="1:9" x14ac:dyDescent="0.2">
      <c r="A61" s="51">
        <v>5</v>
      </c>
      <c r="B61" s="59" t="s">
        <v>132</v>
      </c>
      <c r="C61" s="53" t="s">
        <v>128</v>
      </c>
      <c r="D61" s="60"/>
      <c r="E61" s="54">
        <v>100</v>
      </c>
      <c r="F61" s="54">
        <v>100</v>
      </c>
      <c r="G61" s="52">
        <v>100</v>
      </c>
      <c r="H61" s="52"/>
      <c r="I61" s="52"/>
    </row>
    <row r="62" spans="1:9" x14ac:dyDescent="0.2">
      <c r="A62" s="51">
        <v>6</v>
      </c>
      <c r="B62" s="59" t="s">
        <v>133</v>
      </c>
      <c r="C62" s="53" t="s">
        <v>128</v>
      </c>
      <c r="D62" s="60"/>
      <c r="E62" s="54">
        <v>100</v>
      </c>
      <c r="F62" s="54">
        <v>100</v>
      </c>
      <c r="G62" s="52">
        <v>100</v>
      </c>
      <c r="H62" s="52"/>
      <c r="I62" s="52"/>
    </row>
    <row r="63" spans="1:9" ht="25.5" x14ac:dyDescent="0.2">
      <c r="A63" s="51">
        <v>7</v>
      </c>
      <c r="B63" s="59" t="s">
        <v>134</v>
      </c>
      <c r="C63" s="53" t="s">
        <v>128</v>
      </c>
      <c r="D63" s="60"/>
      <c r="E63" s="54">
        <v>100</v>
      </c>
      <c r="F63" s="54">
        <v>100</v>
      </c>
      <c r="G63" s="52">
        <v>100</v>
      </c>
      <c r="H63" s="59"/>
      <c r="I63" s="52"/>
    </row>
    <row r="64" spans="1:9" x14ac:dyDescent="0.2">
      <c r="A64" s="51">
        <v>8</v>
      </c>
      <c r="B64" s="59" t="s">
        <v>135</v>
      </c>
      <c r="C64" s="53" t="s">
        <v>128</v>
      </c>
      <c r="D64" s="60"/>
      <c r="E64" s="54">
        <v>100</v>
      </c>
      <c r="F64" s="54">
        <v>100</v>
      </c>
      <c r="G64" s="52">
        <v>100</v>
      </c>
      <c r="H64" s="52"/>
      <c r="I64" s="52"/>
    </row>
    <row r="65" spans="1:9" ht="81" customHeight="1" x14ac:dyDescent="0.2">
      <c r="A65" s="51">
        <v>9</v>
      </c>
      <c r="B65" s="59" t="s">
        <v>136</v>
      </c>
      <c r="C65" s="53" t="s">
        <v>128</v>
      </c>
      <c r="D65" s="60"/>
      <c r="E65" s="54">
        <v>100</v>
      </c>
      <c r="F65" s="54">
        <v>100</v>
      </c>
      <c r="G65" s="52">
        <v>100</v>
      </c>
      <c r="H65" s="52"/>
      <c r="I65" s="52"/>
    </row>
    <row r="66" spans="1:9" ht="15.75" x14ac:dyDescent="0.2">
      <c r="B66" s="95" t="s">
        <v>154</v>
      </c>
      <c r="C66" s="95"/>
    </row>
    <row r="68" spans="1:9" x14ac:dyDescent="0.2">
      <c r="C68" s="1"/>
      <c r="E68" s="92"/>
      <c r="F68" s="92"/>
    </row>
  </sheetData>
  <mergeCells count="17">
    <mergeCell ref="E1:I1"/>
    <mergeCell ref="B2:G2"/>
    <mergeCell ref="A4:A7"/>
    <mergeCell ref="B4:B7"/>
    <mergeCell ref="C4:C7"/>
    <mergeCell ref="D4:D7"/>
    <mergeCell ref="H4:H7"/>
    <mergeCell ref="I4:I7"/>
    <mergeCell ref="E5:E7"/>
    <mergeCell ref="F5:F7"/>
    <mergeCell ref="G5:G7"/>
    <mergeCell ref="E68:F68"/>
    <mergeCell ref="A8:I8"/>
    <mergeCell ref="A32:I32"/>
    <mergeCell ref="A46:I46"/>
    <mergeCell ref="A56:I56"/>
    <mergeCell ref="B66:C66"/>
  </mergeCells>
  <pageMargins left="0.25" right="0.25" top="0.75" bottom="0.75" header="0.511811023622047" footer="0.511811023622047"/>
  <pageSetup paperSize="9" scale="99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zoomScaleNormal="100" workbookViewId="0">
      <selection activeCell="E1" sqref="E1:H2"/>
    </sheetView>
  </sheetViews>
  <sheetFormatPr defaultColWidth="8.7109375" defaultRowHeight="15" customHeight="1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106" t="s">
        <v>170</v>
      </c>
      <c r="F1" s="106"/>
      <c r="G1" s="106"/>
      <c r="H1" s="106"/>
      <c r="I1" s="62"/>
      <c r="J1" s="62"/>
    </row>
    <row r="2" spans="2:10" ht="24" customHeight="1" x14ac:dyDescent="0.25">
      <c r="E2" s="106"/>
      <c r="F2" s="106"/>
      <c r="G2" s="106"/>
      <c r="H2" s="106"/>
      <c r="I2" s="62"/>
      <c r="J2" s="62"/>
    </row>
    <row r="3" spans="2:10" x14ac:dyDescent="0.25">
      <c r="B3" s="107" t="s">
        <v>137</v>
      </c>
      <c r="C3" s="107"/>
      <c r="D3" s="107"/>
      <c r="E3" s="107"/>
      <c r="F3" s="107"/>
      <c r="G3" s="107"/>
    </row>
    <row r="4" spans="2:10" x14ac:dyDescent="0.25">
      <c r="H4" s="63" t="s">
        <v>58</v>
      </c>
    </row>
    <row r="5" spans="2:10" ht="15" customHeight="1" x14ac:dyDescent="0.25">
      <c r="B5" s="108" t="s">
        <v>138</v>
      </c>
      <c r="C5" s="108" t="s">
        <v>139</v>
      </c>
      <c r="D5" s="108"/>
      <c r="E5" s="108"/>
      <c r="F5" s="108"/>
      <c r="G5" s="108"/>
      <c r="H5" s="108" t="s">
        <v>140</v>
      </c>
    </row>
    <row r="6" spans="2:10" x14ac:dyDescent="0.25">
      <c r="B6" s="108"/>
      <c r="C6" s="108"/>
      <c r="D6" s="108"/>
      <c r="E6" s="108"/>
      <c r="F6" s="108"/>
      <c r="G6" s="108"/>
      <c r="H6" s="108"/>
    </row>
    <row r="7" spans="2:10" ht="15" customHeight="1" x14ac:dyDescent="0.25">
      <c r="B7" s="108"/>
      <c r="C7" s="108" t="s">
        <v>141</v>
      </c>
      <c r="D7" s="108"/>
      <c r="E7" s="108"/>
      <c r="F7" s="64" t="s">
        <v>142</v>
      </c>
      <c r="G7" s="64" t="s">
        <v>143</v>
      </c>
      <c r="H7" s="108"/>
    </row>
    <row r="8" spans="2:10" x14ac:dyDescent="0.25">
      <c r="B8" s="108"/>
      <c r="C8" s="109">
        <v>2024</v>
      </c>
      <c r="D8" s="109">
        <v>2025</v>
      </c>
      <c r="E8" s="109">
        <v>2026</v>
      </c>
      <c r="F8" s="64" t="s">
        <v>144</v>
      </c>
      <c r="G8" s="64" t="s">
        <v>145</v>
      </c>
      <c r="H8" s="108"/>
    </row>
    <row r="9" spans="2:10" x14ac:dyDescent="0.25">
      <c r="B9" s="108"/>
      <c r="C9" s="109"/>
      <c r="D9" s="109"/>
      <c r="E9" s="109"/>
      <c r="F9" s="64" t="s">
        <v>146</v>
      </c>
      <c r="G9" s="64" t="s">
        <v>146</v>
      </c>
      <c r="H9" s="108"/>
    </row>
    <row r="10" spans="2:10" x14ac:dyDescent="0.25">
      <c r="B10" s="64">
        <v>1</v>
      </c>
      <c r="C10" s="64">
        <v>2</v>
      </c>
      <c r="D10" s="64"/>
      <c r="E10" s="64">
        <v>3</v>
      </c>
      <c r="F10" s="64">
        <v>5</v>
      </c>
      <c r="G10" s="64">
        <v>6</v>
      </c>
      <c r="H10" s="64">
        <v>7</v>
      </c>
    </row>
    <row r="11" spans="2:10" x14ac:dyDescent="0.25">
      <c r="B11" s="59" t="s">
        <v>147</v>
      </c>
      <c r="C11" s="104">
        <f>C14</f>
        <v>240000</v>
      </c>
      <c r="D11" s="104">
        <f>D14</f>
        <v>5554000</v>
      </c>
      <c r="E11" s="104">
        <f>E14</f>
        <v>12712727</v>
      </c>
      <c r="F11" s="105"/>
      <c r="G11" s="105"/>
      <c r="H11" s="104">
        <f>C11+E11+F11+G11+D11</f>
        <v>18506727</v>
      </c>
    </row>
    <row r="12" spans="2:10" x14ac:dyDescent="0.25">
      <c r="B12" s="59" t="s">
        <v>148</v>
      </c>
      <c r="C12" s="104"/>
      <c r="D12" s="104"/>
      <c r="E12" s="104"/>
      <c r="F12" s="105"/>
      <c r="G12" s="105"/>
      <c r="H12" s="104"/>
    </row>
    <row r="13" spans="2:10" x14ac:dyDescent="0.25">
      <c r="B13" s="59" t="s">
        <v>149</v>
      </c>
      <c r="C13" s="65"/>
      <c r="D13" s="65"/>
      <c r="E13" s="66"/>
      <c r="F13" s="65"/>
      <c r="G13" s="65"/>
      <c r="H13" s="104">
        <v>18506727</v>
      </c>
    </row>
    <row r="14" spans="2:10" x14ac:dyDescent="0.25">
      <c r="B14" s="59" t="s">
        <v>150</v>
      </c>
      <c r="C14" s="54">
        <f>№2!E9</f>
        <v>240000</v>
      </c>
      <c r="D14" s="54">
        <f>№2!F9</f>
        <v>5554000</v>
      </c>
      <c r="E14" s="54">
        <f>№2!G9</f>
        <v>12712727</v>
      </c>
      <c r="F14" s="65"/>
      <c r="G14" s="65"/>
      <c r="H14" s="104"/>
    </row>
    <row r="15" spans="2:10" x14ac:dyDescent="0.25">
      <c r="B15" s="56" t="s">
        <v>151</v>
      </c>
      <c r="C15" s="65"/>
      <c r="D15" s="65"/>
      <c r="E15" s="65"/>
      <c r="F15" s="65"/>
      <c r="G15" s="65"/>
      <c r="H15" s="65"/>
    </row>
    <row r="18" spans="2:8" ht="15.75" x14ac:dyDescent="0.25">
      <c r="B18" s="67" t="s">
        <v>152</v>
      </c>
      <c r="C18" s="67"/>
      <c r="D18" s="67"/>
      <c r="E18" s="67"/>
      <c r="F18" s="67"/>
      <c r="G18" s="67"/>
      <c r="H18" s="67"/>
    </row>
  </sheetData>
  <mergeCells count="16">
    <mergeCell ref="E1:H2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H13:H14"/>
    <mergeCell ref="C11:C12"/>
    <mergeCell ref="D11:D12"/>
    <mergeCell ref="E11:E12"/>
    <mergeCell ref="F11:F12"/>
    <mergeCell ref="G11:G12"/>
  </mergeCells>
  <pageMargins left="0.7" right="0.7" top="0.75" bottom="0.75" header="0.511811023622047" footer="0.511811023622047"/>
  <pageSetup paperSize="9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Worker_1</cp:lastModifiedBy>
  <cp:revision>1</cp:revision>
  <cp:lastPrinted>2026-05-21T10:33:14Z</cp:lastPrinted>
  <dcterms:created xsi:type="dcterms:W3CDTF">2024-06-27T07:23:27Z</dcterms:created>
  <dcterms:modified xsi:type="dcterms:W3CDTF">2026-05-26T06:58:38Z</dcterms:modified>
  <dc:language>uk-UA</dc:language>
</cp:coreProperties>
</file>