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er_1\Desktop\ПРОГРАМИ\ГОРЕЦЬКА\16.09.2026\ТЕРМОМОДЕРНІЗАЦІЯ\Рішення\"/>
    </mc:Choice>
  </mc:AlternateContent>
  <bookViews>
    <workbookView xWindow="0" yWindow="0" windowWidth="28800" windowHeight="11580" tabRatio="500" activeTab="2"/>
  </bookViews>
  <sheets>
    <sheet name="№1" sheetId="1" r:id="rId1"/>
    <sheet name="№2" sheetId="2" r:id="rId2"/>
    <sheet name="№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20" i="1" l="1"/>
  <c r="K20" i="1"/>
  <c r="L8" i="1" l="1"/>
  <c r="K30" i="1" l="1"/>
  <c r="G10" i="2" s="1"/>
  <c r="J30" i="1"/>
  <c r="F10" i="2" s="1"/>
  <c r="I30" i="1"/>
  <c r="E10" i="2" s="1"/>
  <c r="K24" i="1"/>
  <c r="J24" i="1"/>
  <c r="I24" i="1"/>
  <c r="L23" i="1"/>
  <c r="L22" i="1"/>
  <c r="L21" i="1"/>
  <c r="J20" i="1"/>
  <c r="F9" i="2" s="1"/>
  <c r="F54" i="2" s="1"/>
  <c r="I20" i="1"/>
  <c r="L19" i="1"/>
  <c r="L12" i="1"/>
  <c r="L11" i="1"/>
  <c r="L7" i="1"/>
  <c r="L24" i="1" l="1"/>
  <c r="I31" i="1"/>
  <c r="J31" i="1"/>
  <c r="E9" i="2"/>
  <c r="L30" i="1"/>
  <c r="D14" i="3"/>
  <c r="D11" i="3" s="1"/>
  <c r="G54" i="2" l="1"/>
  <c r="E54" i="2"/>
  <c r="C14" i="3"/>
  <c r="C11" i="3" s="1"/>
</calcChain>
</file>

<file path=xl/sharedStrings.xml><?xml version="1.0" encoding="utf-8"?>
<sst xmlns="http://schemas.openxmlformats.org/spreadsheetml/2006/main" count="307" uniqueCount="166">
  <si>
    <t xml:space="preserve">Напрямки, завдання та заходи Програми </t>
  </si>
  <si>
    <t>№ завдання</t>
  </si>
  <si>
    <t>Завдання</t>
  </si>
  <si>
    <t>№ заходу</t>
  </si>
  <si>
    <t>Зміст заходів</t>
  </si>
  <si>
    <t>Цільова група (жінки/чоловіки різних груп)</t>
  </si>
  <si>
    <t>Термін виконання</t>
  </si>
  <si>
    <t>Виконавці</t>
  </si>
  <si>
    <t>Джерела фінансування</t>
  </si>
  <si>
    <t>Обсяги фінансування</t>
  </si>
  <si>
    <t>Очікуваний результат</t>
  </si>
  <si>
    <t>Всього</t>
  </si>
  <si>
    <t>Енергетичний аудит обєктів комунальної власності</t>
  </si>
  <si>
    <t>енергоаудит обєктів комунальної вартості управління культури,молоді та спорту</t>
  </si>
  <si>
    <t>2024-2026</t>
  </si>
  <si>
    <t>управління культури,молоді та спорту</t>
  </si>
  <si>
    <t>місцевий бюджет</t>
  </si>
  <si>
    <t>визначається перелік заходів, які необхідно реалізувати та формується завдання на проектування</t>
  </si>
  <si>
    <t>відділ ЖКГ</t>
  </si>
  <si>
    <t>Реконструкція мереж внутрішнього електропостачання з улаштуванням сонячної станції на даху ліцея «Фонтанський» Фонтанської сільської ради за адресою: Одеська область, Одеський район, село Фонтанка, вулиця Центральна, 55</t>
  </si>
  <si>
    <t>Капітальний ремонт мереж внутрішнього електропостачання з улаштуванням сонячної станції для будівлі закладу дошкільної освіти «Карамелька » Фонтанської сільської ради Одеського району Одеської області за адресою : с.Крижанівка вул . Софіївська , 4</t>
  </si>
  <si>
    <t>Капітальний ремонт мереж внутрішнього електропостачання з улаштуванням сонячної станції для будівлі Фонтанської сільської ради Одеського району Одеської області за адресою: с. Крижанівка, вул. Ветеранів, 5</t>
  </si>
  <si>
    <t>Управління освіти</t>
  </si>
  <si>
    <t>Капітальний ремонт мереж внутрішнього  електропостачання з улаштуванням сонячної станції для будівлі Ліцею "Олександрівський" Фонтанської сільської ради Одеського району Одеської області за адресою: Одеська область, Одеський район, с.Олександрівка вул. Одеська,2» (розробка проектно – кошторисної документації ,експертний звіт)</t>
  </si>
  <si>
    <t>ВСЬОГО</t>
  </si>
  <si>
    <t>Здійснення комплексної термомодернізації та енергоефективності та енергонезалежності будівель</t>
  </si>
  <si>
    <t>Капітальні та поточні видатки за результатами енергоаудиту обєктів комунальної вартості управління культури,молоді та спорту</t>
  </si>
  <si>
    <t>підвищення енергоефективності будівель та зменшення обсягу споживання енергії та пов’язаних витрат</t>
  </si>
  <si>
    <t>Капітальні та поточні видатки за результатами енергоаудиту  обєктів комунальної вартості Фонтанської сільської ради</t>
  </si>
  <si>
    <t>Капітальні та поточні видатки за результатами енергоаудиту  обєктів комунальної вартості управління освіти</t>
  </si>
  <si>
    <t xml:space="preserve"> Широка поінформованість щодо енергетичної ефективності будівель</t>
  </si>
  <si>
    <t>забезпечення функціонування в  центрах надання адміністративних послуг консультаційної служби з інформування населення про заходи щодо підвищення рівня енергоефективності будівель</t>
  </si>
  <si>
    <t>ЦНАП</t>
  </si>
  <si>
    <t>*</t>
  </si>
  <si>
    <t>проведення розяснювальної роботи серед населення громади щодо ощадливого споживання енергоресурсів</t>
  </si>
  <si>
    <t>забезпечення функціонування в  центрах надання адміністративних послуг консультаційної служби з інформування населення про заходи щодо підвищення рівня енергоефективності будівель підтримка ініціатив щодо інформування про переваги енергоефективності  органами місцевого самоврядування за участю організацій громадянського суспільства</t>
  </si>
  <si>
    <t>ЦНАП та громадські організації громади</t>
  </si>
  <si>
    <t xml:space="preserve">залучення громадських організацій до енергоожадливих технологій споживання на території громади, визначення обєктів які потребують  першочергових заходів з енергоощадливого споживання </t>
  </si>
  <si>
    <t>Розяснювальна робота серед учнів закладів освіти щодо енергоощадливого споживання як в закладах освіти так і вдома я</t>
  </si>
  <si>
    <t>запровадження культури енергоощадливого споживання  серед школярів</t>
  </si>
  <si>
    <t>Залучення інвестицій для проведення термомодернізації, енергоефективності
та енергозбереження об’єктів, які розміщені на території Фонтанської сільської
територіальної громади</t>
  </si>
  <si>
    <t>забезпечення наповнення онлайн-платформи з підготовки і реалізації енергоефективних проектів (проектів термомодернізації) пропозиціями щодо надання фінансової підтримки міжнародними фінансовими організаціями,щодо апроведення термомодернізації</t>
  </si>
  <si>
    <t>Фонтанська сільська рада</t>
  </si>
  <si>
    <t>залучення додатково фінансового ресурсу для фінансування енергоефективних проектів</t>
  </si>
  <si>
    <t>ВСЬОГО ПО ПРОГРАМІ</t>
  </si>
  <si>
    <t>*заходи не потребують фінансування</t>
  </si>
  <si>
    <t>В. о. сільського голови                                          Андрій СЕРЕБРІЙ</t>
  </si>
  <si>
    <t xml:space="preserve">Показники результативності Програми </t>
  </si>
  <si>
    <t>№</t>
  </si>
  <si>
    <t>Назва показника</t>
  </si>
  <si>
    <t>Одиниця</t>
  </si>
  <si>
    <t>Вихідні дані на початок дії програми</t>
  </si>
  <si>
    <t>І етап виконання програми</t>
  </si>
  <si>
    <t>II етап</t>
  </si>
  <si>
    <t>III етап</t>
  </si>
  <si>
    <t>І. Показники затрат</t>
  </si>
  <si>
    <t>грн</t>
  </si>
  <si>
    <t>Здійснення комплексної термомодернізації та енергоефективності та енергонезалежності будівель утому числі :</t>
  </si>
  <si>
    <t>грн.</t>
  </si>
  <si>
    <t>2.1.</t>
  </si>
  <si>
    <t>на енергоаудиту</t>
  </si>
  <si>
    <t>2.1.1.</t>
  </si>
  <si>
    <t>кількість обєктів комунальної власності,які потребують енергоаудиту</t>
  </si>
  <si>
    <t>од.</t>
  </si>
  <si>
    <t>2.2.</t>
  </si>
  <si>
    <t>на утеплення даху</t>
  </si>
  <si>
    <t>2.2.1.</t>
  </si>
  <si>
    <t>кількість обєктів комунальної власності,які потребують • утеплення даху</t>
  </si>
  <si>
    <t>шт.</t>
  </si>
  <si>
    <t>2.3.</t>
  </si>
  <si>
    <t>на утеплення зовнішніх огороджуючих конструкцій</t>
  </si>
  <si>
    <t>2.3.1.</t>
  </si>
  <si>
    <t>кількість обєктів комунальної власності,які потребують •  утеплення зовнішніх огороджуючих конструкцій</t>
  </si>
  <si>
    <t>2.4.</t>
  </si>
  <si>
    <t>назаміну зовнішніх вікон та дверей на сучасні енергоефективні</t>
  </si>
  <si>
    <t>2.4.1.</t>
  </si>
  <si>
    <t>кількість обєктів комунальної власності,які потребують • заміну зовнішніх вікон та дверей на сучасні енергоефективні</t>
  </si>
  <si>
    <t>2.5.</t>
  </si>
  <si>
    <t>на  утеплення цоколю (вище і нижче рівня землі)</t>
  </si>
  <si>
    <t>2.5.1.</t>
  </si>
  <si>
    <t>кількість обєктів комунальної власності,які потребують •  утеплення цоколю (вище і нижче рівня землі)</t>
  </si>
  <si>
    <t>2.6.</t>
  </si>
  <si>
    <t>намодернізацію та балансування системи опалення</t>
  </si>
  <si>
    <t>2.6.1.</t>
  </si>
  <si>
    <t>кількість обєктів комунальної власності,які потребують • модернізацію та балансування системи опалення</t>
  </si>
  <si>
    <t>2.7.</t>
  </si>
  <si>
    <t>навстановлення індивідуального теплового пункту з погодозалежним регулюванням та можливістю дистанційного керування</t>
  </si>
  <si>
    <t>2.7.1.</t>
  </si>
  <si>
    <t>кількість обєктів -встановлення індивідуального теплового пункту з погодозалежним регулюванням та можливістю дистанційного керування</t>
  </si>
  <si>
    <t>2.8.</t>
  </si>
  <si>
    <t>нафункціонування систем електропостачання від сонячних електростанцій;</t>
  </si>
  <si>
    <t>2.8.1.</t>
  </si>
  <si>
    <t>кількість обєктів -функціонування систем електропостачання від сонячних електростанцій;</t>
  </si>
  <si>
    <t>2.9.</t>
  </si>
  <si>
    <t>на  виконання супутніх робіт не обов’язково безпосередньо пов’язаних з термомодернізацією, однак без реалізації яких ефективне, тривале і надійне функціонування будівлі неможливе, зокрема але не виключно лише таких заходів: ремонт існуючої або облаштування нової системи водовідведення, ремонт існуючої або облаштування нової відмостки, ремонт або реконструкція даху, тощо</t>
  </si>
  <si>
    <t>2.9.1.</t>
  </si>
  <si>
    <t>кількість обєктів комунальної власності,які потребують •  виконання супутніх робіт не обов’язково безпосередньо пов’язаних з термомодернізацією, однак без реалізації яких ефективне, тривале і надійне функціонування будівлі неможливе, зокрема але не виключно лише таких заходів: ремонт існуючої або облаштування нової системи водовідведення, ремонт існуючої або облаштування нової відмостки, ремонт або реконструкція даху, тощо</t>
  </si>
  <si>
    <t>Кількість мешканок та мешканців громади, що користуються послугами з благоустрою, всього, в т.ч.:</t>
  </si>
  <si>
    <t>осіб</t>
  </si>
  <si>
    <t>24 312</t>
  </si>
  <si>
    <t>жінок</t>
  </si>
  <si>
    <t>13 629</t>
  </si>
  <si>
    <t>чоловіків</t>
  </si>
  <si>
    <t>10 683</t>
  </si>
  <si>
    <t>II Показники продукту</t>
  </si>
  <si>
    <t>кількість обєктів комунальної власності,виділено на енергоаудиту</t>
  </si>
  <si>
    <t>кількість обєктів комунальної власності,виділено на утеплення даху</t>
  </si>
  <si>
    <t>кількість обєктів комунальної власності,виділено на  утеплення зовнішніх огороджуючих конструкцій</t>
  </si>
  <si>
    <t>кількість обєктів комунальної власності,виділено на заміну зовнішніх вікон та дверей на сучасні енергоефективні</t>
  </si>
  <si>
    <t>кількість обєктів комунальної власності,виділено на  утеплення цоколю (вище і нижче рівня землі)</t>
  </si>
  <si>
    <t>кількість обєктів комунальної власності,виділено на модернізацію та балансування системи опалення</t>
  </si>
  <si>
    <t>кількість обєктів виділено на встановлення індивідуального теплового пункту з погодозалежним регулюванням та можливістю дистанційного керування</t>
  </si>
  <si>
    <t>кількість обєктів виділено на функціонування систем електропостачання від сонячних електростанцій;</t>
  </si>
  <si>
    <t>кількість обєктів комунальної власності виділено на  виконання супутніх робіт не обов’язково безпосередньо пов’язаних з термомодернізацією, однак без реалізації яких ефективне, тривале і надійне функціонування будівлі неможливе, зокрема але не виключно лише таких заходів: ремонт існуючої або облаштування нової системи водовідведення, ремонт існуючої або облаштування нової відмостки, ремонт або реконструкція даху, тощо</t>
  </si>
  <si>
    <t xml:space="preserve">кількість заходів проведених щодо інформування енергоощадливого споживання </t>
  </si>
  <si>
    <t>Кількість мешканок та мешканців громади, що користуються послугами з енергозбереження, всього, в т.ч.:</t>
  </si>
  <si>
    <t>III. Показники ефективності</t>
  </si>
  <si>
    <t>Середні витрати на один утримання об'єктів енергоаудиту</t>
  </si>
  <si>
    <t>Середні витрати на один об'єкт на  утеплення даху</t>
  </si>
  <si>
    <t>Середні витрати на один об'єкт на  утеплення зовнішніх огороджуючих конструкцій</t>
  </si>
  <si>
    <t>Середні витрати на один об'єкт на  заміну зовнішніх вікон та дверей на сучасні енергоефективні</t>
  </si>
  <si>
    <t>Середні витрати на один об'єкт на утеплення цоколю (вище і нижче рівня землі)</t>
  </si>
  <si>
    <t>Середні витрати на один об'єкт на  модернізацію та балансування системи опалення</t>
  </si>
  <si>
    <t>Середні витрати на один об'єкт на  встановлення індивідуального теплового пункту з погодозалежним регулюванням та можливістю дистанційного керування</t>
  </si>
  <si>
    <t>Середні витрати на один об'єкт на  функціонування систем електропостачання від сонячних електростанцій;</t>
  </si>
  <si>
    <t>Середні витрати на один об'єкт на  виконання супутніх робіт не обов’язково безпосередньо пов’язаних з термомодернізацією, однак без реалізації яких ефективне, тривале і надійне функціонування будівлі неможливе, зокрема але не виключно лише таких заходів: ремонт існуючої або облаштування нової системи водовідведення, ремонт існуючої або облаштування нової відмостки, ремонт або реконструкція даху, тощо</t>
  </si>
  <si>
    <t>IV Показники якості</t>
  </si>
  <si>
    <t>%  обєктів ,які забезпечені енергоаудитом</t>
  </si>
  <si>
    <t>%</t>
  </si>
  <si>
    <t>%  обєктів ,які забезпечені утеплення даху</t>
  </si>
  <si>
    <t>%  обєктів ,які забезпечені  утеплення зовнішніх огороджуючих конструкцій</t>
  </si>
  <si>
    <t>%  обєктів ,які забезпечені заміною зовнішніх вікон та дверей на сучасні енергоефективні</t>
  </si>
  <si>
    <t>%  обєктів ,які забезпечені утепленням цоколю (вище і нижче рівня землі)</t>
  </si>
  <si>
    <t>%  обєктів ,які забезпечені модернізацію та балансування системи опалення</t>
  </si>
  <si>
    <t>%  обєктів ,які забезпечені індивідуальним тепловим пунктом з погодозалежним регулюванням та можливістю дистанційного керування</t>
  </si>
  <si>
    <t>%  обєктів ,які забезпечені  системою електропостачання від сонячних електростанцій;</t>
  </si>
  <si>
    <t>%  обєктів ,які забезпечені виконання супутніх робіт не обов’язково безпосередньо пов’язаних з термомодернізацією, однак без реалізації яких ефективне, тривале і надійне функціонування будівлі неможливе, зокрема але не виключно лише таких заходів: ремонт існуючої або облаштування нової системи водовідведення, ремонт існуючої або облаштування нової відмостки, ремонт або реконструкція даху, тощ</t>
  </si>
  <si>
    <t xml:space="preserve">Ресурсне забезпечення Програми </t>
  </si>
  <si>
    <t>Обсяг коштів, що пропонується залучити до виконання Програми</t>
  </si>
  <si>
    <t>Етапи виконання програми</t>
  </si>
  <si>
    <t>Всього витрат на виконання Програми</t>
  </si>
  <si>
    <t>І</t>
  </si>
  <si>
    <t>II</t>
  </si>
  <si>
    <t>III</t>
  </si>
  <si>
    <t>20-  20</t>
  </si>
  <si>
    <t>20 - 20</t>
  </si>
  <si>
    <t>роки</t>
  </si>
  <si>
    <t>Обсяг ресурсів, всього,</t>
  </si>
  <si>
    <t>у тому числі:</t>
  </si>
  <si>
    <t>державний бюджет</t>
  </si>
  <si>
    <t>сільський  бюджет</t>
  </si>
  <si>
    <t>кошти небюджетних джерел</t>
  </si>
  <si>
    <t>В.о.сільського голови                                    Андрій СЕРЕБРІЙ</t>
  </si>
  <si>
    <t>Реконструкція мереж внутрішнього електропостачання з улаштуванням сонячної станції на даху КЗ "Фонтанський сільський будинок культури", який розташований за адресою: Одеська обл., Одеський р-н, с.Фонтанка, вул. Центральна 46"</t>
  </si>
  <si>
    <t>В.о.сільського  голови                                                          Андрій СЕРЕБРІЙ</t>
  </si>
  <si>
    <t>Капітальний ремонт мереж внутрішнього  електропостачання з улаштуванням сонячної станції  для будівлі закладу дошкільної освіти «Карамелька»  Фонтанської сільської ради Одеського району Одеської області за адресою: с.Крижанівка вул. Софіївська,4 (розробка проектно – кошторисної документації ,експертний звіт)</t>
  </si>
  <si>
    <t>Управління капітального будівництва</t>
  </si>
  <si>
    <t>Придбання предметів та матеріалів</t>
  </si>
  <si>
    <t>Придбання обладнання довгострокового використання</t>
  </si>
  <si>
    <t>оплата інших послуг (крім комунальних)</t>
  </si>
  <si>
    <t>Послуги з обслуговування сонячної станції адміністративної будівлі Фонтанської сільської ради Одеського району Одеської області в с. Крижанівка, вул. Ветеранів, 5</t>
  </si>
  <si>
    <t>Капітальний ремонт мереж внутрішнього електропостачання з улаштуванням сонячної станції для будівлі Фонтанської сільської ради Одеського району Одеської області за адресою: с. Крижанівка, вул. Ветеранів, 5 (Здійснення авторського нагляду за виконанням будівельних робіт)</t>
  </si>
  <si>
    <t xml:space="preserve">Придбання електричного приладдя та супутніх товарів до електрообладнання </t>
  </si>
  <si>
    <t>Додаток №3 до рішення сесії  від 16.09.2026 року №4060-VIII</t>
  </si>
  <si>
    <t>Додаток № 2 до рішення сесії від 16.09.2026 року №4060-VIII</t>
  </si>
  <si>
    <t>Додаток № 1 до рішення сесії від 16.09.2026 року №4060-VIII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</si>
</sst>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6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7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89013336588644"/>
        <bgColor rgb="FFDEEBF7"/>
      </patternFill>
    </fill>
    <fill>
      <patternFill patternType="solid">
        <fgColor theme="4" tint="0.59987182226020086"/>
        <bgColor rgb="FF99CCFF"/>
      </patternFill>
    </fill>
    <fill>
      <patternFill patternType="solid">
        <fgColor theme="4" tint="0.79989013336588644"/>
        <bgColor rgb="FFE2F0D9"/>
      </patternFill>
    </fill>
    <fill>
      <patternFill patternType="solid">
        <fgColor rgb="FFFFFFFF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3" fillId="0" borderId="1" xfId="0" applyFont="1" applyBorder="1"/>
    <xf numFmtId="0" fontId="7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10" fillId="0" borderId="3" xfId="0" applyFont="1" applyBorder="1"/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0" borderId="4" xfId="0" applyFont="1" applyBorder="1"/>
    <xf numFmtId="0" fontId="10" fillId="0" borderId="5" xfId="0" applyFont="1" applyBorder="1" applyAlignment="1">
      <alignment horizontal="center"/>
    </xf>
    <xf numFmtId="0" fontId="10" fillId="0" borderId="5" xfId="0" applyFont="1" applyBorder="1"/>
    <xf numFmtId="0" fontId="6" fillId="2" borderId="5" xfId="0" applyFont="1" applyFill="1" applyBorder="1" applyAlignment="1">
      <alignment horizontal="center"/>
    </xf>
    <xf numFmtId="0" fontId="6" fillId="0" borderId="6" xfId="0" applyFont="1" applyBorder="1"/>
    <xf numFmtId="0" fontId="10" fillId="2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0" fillId="0" borderId="0" xfId="0" applyFont="1"/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2" fillId="0" borderId="0" xfId="0" applyFont="1"/>
    <xf numFmtId="0" fontId="4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" fillId="0" borderId="9" xfId="0" applyFont="1" applyBorder="1"/>
    <xf numFmtId="0" fontId="15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justify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vertical="center" wrapText="1"/>
    </xf>
    <xf numFmtId="14" fontId="15" fillId="5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justify" vertical="center" wrapText="1"/>
    </xf>
    <xf numFmtId="0" fontId="17" fillId="5" borderId="1" xfId="0" applyFont="1" applyFill="1" applyBorder="1" applyAlignment="1">
      <alignment horizontal="justify"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18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justify" vertical="center" wrapText="1"/>
    </xf>
    <xf numFmtId="0" fontId="19" fillId="5" borderId="1" xfId="0" applyFont="1" applyFill="1" applyBorder="1" applyAlignment="1">
      <alignment vertical="center" wrapText="1"/>
    </xf>
    <xf numFmtId="0" fontId="20" fillId="0" borderId="0" xfId="0" applyFont="1" applyAlignment="1"/>
    <xf numFmtId="3" fontId="6" fillId="0" borderId="1" xfId="0" applyNumberFormat="1" applyFont="1" applyBorder="1" applyAlignment="1">
      <alignment horizontal="center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3" fontId="6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3" fontId="11" fillId="3" borderId="1" xfId="0" applyNumberFormat="1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4" fontId="1" fillId="0" borderId="0" xfId="0" applyNumberFormat="1" applyFont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justify" vertical="center" wrapText="1"/>
    </xf>
    <xf numFmtId="0" fontId="15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opLeftCell="A29" zoomScale="150" zoomScaleNormal="150" workbookViewId="0">
      <selection activeCell="L31" sqref="L31"/>
    </sheetView>
  </sheetViews>
  <sheetFormatPr defaultColWidth="9.140625" defaultRowHeight="12.75" customHeight="1" x14ac:dyDescent="0.2"/>
  <cols>
    <col min="1" max="1" width="5.28515625" style="1" customWidth="1"/>
    <col min="2" max="2" width="16.42578125" style="1" customWidth="1"/>
    <col min="3" max="3" width="4.28515625" style="1" customWidth="1"/>
    <col min="4" max="4" width="35.140625" style="1" customWidth="1"/>
    <col min="5" max="5" width="8.42578125" style="1" customWidth="1"/>
    <col min="6" max="6" width="9.140625" style="1"/>
    <col min="7" max="7" width="10.7109375" style="1" customWidth="1"/>
    <col min="8" max="8" width="10" style="1" customWidth="1"/>
    <col min="9" max="9" width="9.140625" style="2"/>
    <col min="10" max="11" width="9.140625" style="1"/>
    <col min="12" max="12" width="9.85546875" style="2" bestFit="1" customWidth="1"/>
    <col min="13" max="13" width="28.42578125" style="1" customWidth="1"/>
    <col min="14" max="16384" width="9.140625" style="1"/>
  </cols>
  <sheetData>
    <row r="1" spans="1:14" ht="12.75" customHeight="1" x14ac:dyDescent="0.2">
      <c r="J1" s="92" t="s">
        <v>165</v>
      </c>
      <c r="K1" s="92"/>
      <c r="L1" s="92"/>
      <c r="M1" s="92"/>
    </row>
    <row r="2" spans="1:14" s="3" customFormat="1" ht="12.75" customHeight="1" x14ac:dyDescent="0.2">
      <c r="C2" s="4"/>
      <c r="D2" s="4"/>
      <c r="E2" s="4"/>
      <c r="F2" s="4"/>
      <c r="G2" s="4"/>
      <c r="H2" s="5"/>
      <c r="I2" s="6"/>
      <c r="J2" s="92"/>
      <c r="K2" s="92"/>
      <c r="L2" s="92"/>
      <c r="M2" s="92"/>
      <c r="N2" s="6"/>
    </row>
    <row r="3" spans="1:14" s="3" customFormat="1" ht="12.75" customHeight="1" x14ac:dyDescent="0.2">
      <c r="C3" s="93" t="s">
        <v>0</v>
      </c>
      <c r="D3" s="93"/>
      <c r="E3" s="93"/>
      <c r="F3" s="93"/>
      <c r="G3" s="93"/>
      <c r="H3" s="93"/>
      <c r="I3" s="93"/>
      <c r="J3" s="93"/>
      <c r="K3" s="93"/>
      <c r="L3" s="93"/>
      <c r="M3" s="4"/>
      <c r="N3" s="4"/>
    </row>
    <row r="4" spans="1:14" s="3" customFormat="1" x14ac:dyDescent="0.2">
      <c r="C4" s="7"/>
      <c r="D4" s="7"/>
      <c r="E4" s="7"/>
      <c r="F4" s="7"/>
      <c r="G4" s="7"/>
      <c r="H4" s="7"/>
      <c r="I4" s="7"/>
      <c r="J4" s="7"/>
      <c r="K4" s="7"/>
      <c r="L4" s="7"/>
      <c r="M4" s="4" t="s">
        <v>58</v>
      </c>
      <c r="N4" s="4"/>
    </row>
    <row r="5" spans="1:14" s="3" customFormat="1" ht="30.75" customHeight="1" x14ac:dyDescent="0.2">
      <c r="A5" s="94" t="s">
        <v>1</v>
      </c>
      <c r="B5" s="94" t="s">
        <v>2</v>
      </c>
      <c r="C5" s="94" t="s">
        <v>3</v>
      </c>
      <c r="D5" s="94" t="s">
        <v>4</v>
      </c>
      <c r="E5" s="94" t="s">
        <v>5</v>
      </c>
      <c r="F5" s="94" t="s">
        <v>6</v>
      </c>
      <c r="G5" s="94" t="s">
        <v>7</v>
      </c>
      <c r="H5" s="94" t="s">
        <v>8</v>
      </c>
      <c r="I5" s="94" t="s">
        <v>9</v>
      </c>
      <c r="J5" s="94"/>
      <c r="K5" s="94"/>
      <c r="L5" s="94"/>
      <c r="M5" s="94" t="s">
        <v>10</v>
      </c>
    </row>
    <row r="6" spans="1:14" s="3" customFormat="1" ht="22.5" customHeight="1" x14ac:dyDescent="0.2">
      <c r="A6" s="94"/>
      <c r="B6" s="94"/>
      <c r="C6" s="94"/>
      <c r="D6" s="94"/>
      <c r="E6" s="94"/>
      <c r="F6" s="94"/>
      <c r="G6" s="94"/>
      <c r="H6" s="94"/>
      <c r="I6" s="8">
        <v>2024</v>
      </c>
      <c r="J6" s="8">
        <v>2025</v>
      </c>
      <c r="K6" s="8">
        <v>2026</v>
      </c>
      <c r="L6" s="8" t="s">
        <v>11</v>
      </c>
      <c r="M6" s="94"/>
    </row>
    <row r="7" spans="1:14" ht="23.85" customHeight="1" x14ac:dyDescent="0.2">
      <c r="A7" s="89">
        <v>1</v>
      </c>
      <c r="B7" s="88" t="s">
        <v>12</v>
      </c>
      <c r="C7" s="9">
        <v>1</v>
      </c>
      <c r="D7" s="10" t="s">
        <v>13</v>
      </c>
      <c r="E7" s="11"/>
      <c r="F7" s="11" t="s">
        <v>14</v>
      </c>
      <c r="G7" s="12" t="s">
        <v>15</v>
      </c>
      <c r="H7" s="13" t="s">
        <v>16</v>
      </c>
      <c r="I7" s="9"/>
      <c r="J7" s="11"/>
      <c r="K7" s="11"/>
      <c r="L7" s="14">
        <f t="shared" ref="L7:L19" si="0">SUM(I7:K7)</f>
        <v>0</v>
      </c>
      <c r="M7" s="12" t="s">
        <v>17</v>
      </c>
    </row>
    <row r="8" spans="1:14" ht="63" x14ac:dyDescent="0.2">
      <c r="A8" s="89"/>
      <c r="B8" s="88"/>
      <c r="C8" s="9">
        <v>2</v>
      </c>
      <c r="D8" s="79" t="s">
        <v>161</v>
      </c>
      <c r="E8" s="11"/>
      <c r="F8" s="11" t="s">
        <v>14</v>
      </c>
      <c r="G8" s="11" t="s">
        <v>18</v>
      </c>
      <c r="H8" s="13" t="s">
        <v>16</v>
      </c>
      <c r="I8" s="68">
        <v>80000</v>
      </c>
      <c r="J8" s="11"/>
      <c r="K8" s="69">
        <v>3411</v>
      </c>
      <c r="L8" s="14">
        <f t="shared" si="0"/>
        <v>83411</v>
      </c>
      <c r="M8" s="12" t="s">
        <v>17</v>
      </c>
    </row>
    <row r="9" spans="1:14" ht="52.5" x14ac:dyDescent="0.2">
      <c r="A9" s="89"/>
      <c r="B9" s="88"/>
      <c r="C9" s="9">
        <v>3</v>
      </c>
      <c r="D9" s="18" t="s">
        <v>19</v>
      </c>
      <c r="E9" s="15"/>
      <c r="F9" s="15" t="s">
        <v>14</v>
      </c>
      <c r="G9" s="18" t="s">
        <v>156</v>
      </c>
      <c r="H9" s="19" t="s">
        <v>16</v>
      </c>
      <c r="I9" s="17"/>
      <c r="J9" s="69">
        <v>82500</v>
      </c>
      <c r="K9" s="69">
        <v>82100</v>
      </c>
      <c r="L9" s="14">
        <v>164600</v>
      </c>
      <c r="M9" s="12" t="s">
        <v>17</v>
      </c>
    </row>
    <row r="10" spans="1:14" ht="52.5" x14ac:dyDescent="0.2">
      <c r="A10" s="89"/>
      <c r="B10" s="88"/>
      <c r="C10" s="9">
        <v>4</v>
      </c>
      <c r="D10" s="78" t="s">
        <v>20</v>
      </c>
      <c r="E10" s="15"/>
      <c r="F10" s="15" t="s">
        <v>14</v>
      </c>
      <c r="G10" s="18" t="s">
        <v>156</v>
      </c>
      <c r="H10" s="19" t="s">
        <v>16</v>
      </c>
      <c r="I10" s="70"/>
      <c r="J10" s="69">
        <v>3800000</v>
      </c>
      <c r="K10" s="69">
        <v>3218000</v>
      </c>
      <c r="L10" s="14">
        <v>7018000</v>
      </c>
      <c r="M10" s="12" t="s">
        <v>17</v>
      </c>
    </row>
    <row r="11" spans="1:14" ht="52.5" x14ac:dyDescent="0.2">
      <c r="A11" s="89"/>
      <c r="B11" s="88"/>
      <c r="C11" s="9">
        <v>5</v>
      </c>
      <c r="D11" s="78" t="s">
        <v>21</v>
      </c>
      <c r="E11" s="15"/>
      <c r="F11" s="15" t="s">
        <v>14</v>
      </c>
      <c r="G11" s="18" t="s">
        <v>156</v>
      </c>
      <c r="H11" s="19" t="s">
        <v>16</v>
      </c>
      <c r="I11" s="17"/>
      <c r="J11" s="69">
        <v>1500000</v>
      </c>
      <c r="K11" s="69">
        <v>1410100</v>
      </c>
      <c r="L11" s="14">
        <f t="shared" si="0"/>
        <v>2910100</v>
      </c>
      <c r="M11" s="12" t="s">
        <v>17</v>
      </c>
    </row>
    <row r="12" spans="1:14" ht="52.5" x14ac:dyDescent="0.2">
      <c r="A12" s="89"/>
      <c r="B12" s="88"/>
      <c r="C12" s="9">
        <v>6</v>
      </c>
      <c r="D12" s="72" t="s">
        <v>153</v>
      </c>
      <c r="E12" s="16"/>
      <c r="F12" s="15" t="s">
        <v>14</v>
      </c>
      <c r="G12" s="18" t="s">
        <v>156</v>
      </c>
      <c r="H12" s="19" t="s">
        <v>16</v>
      </c>
      <c r="I12" s="20"/>
      <c r="J12" s="69">
        <v>133500</v>
      </c>
      <c r="K12" s="69">
        <v>0</v>
      </c>
      <c r="L12" s="14">
        <f t="shared" si="0"/>
        <v>133500</v>
      </c>
      <c r="M12" s="12" t="s">
        <v>17</v>
      </c>
    </row>
    <row r="13" spans="1:14" ht="73.5" x14ac:dyDescent="0.2">
      <c r="A13" s="89"/>
      <c r="B13" s="88"/>
      <c r="C13" s="71">
        <v>7</v>
      </c>
      <c r="D13" s="18" t="s">
        <v>155</v>
      </c>
      <c r="E13" s="21"/>
      <c r="F13" s="15" t="s">
        <v>14</v>
      </c>
      <c r="G13" s="18" t="s">
        <v>22</v>
      </c>
      <c r="H13" s="19" t="s">
        <v>16</v>
      </c>
      <c r="I13" s="70">
        <v>80000</v>
      </c>
      <c r="J13" s="69">
        <v>19000</v>
      </c>
      <c r="K13" s="69">
        <v>12000</v>
      </c>
      <c r="L13" s="75">
        <v>111000</v>
      </c>
      <c r="M13" s="12" t="s">
        <v>17</v>
      </c>
    </row>
    <row r="14" spans="1:14" ht="31.5" x14ac:dyDescent="0.2">
      <c r="A14" s="89"/>
      <c r="B14" s="88"/>
      <c r="C14" s="73">
        <v>16</v>
      </c>
      <c r="D14" s="18" t="s">
        <v>158</v>
      </c>
      <c r="E14" s="21"/>
      <c r="F14" s="74">
        <v>2026</v>
      </c>
      <c r="G14" s="18" t="s">
        <v>42</v>
      </c>
      <c r="H14" s="19" t="s">
        <v>16</v>
      </c>
      <c r="I14" s="70"/>
      <c r="J14" s="69"/>
      <c r="K14" s="69">
        <v>70000</v>
      </c>
      <c r="L14" s="75">
        <v>70000</v>
      </c>
      <c r="M14" s="12" t="s">
        <v>27</v>
      </c>
    </row>
    <row r="15" spans="1:14" ht="31.5" x14ac:dyDescent="0.2">
      <c r="A15" s="89"/>
      <c r="B15" s="88"/>
      <c r="C15" s="73">
        <v>17</v>
      </c>
      <c r="D15" s="18" t="s">
        <v>157</v>
      </c>
      <c r="E15" s="21"/>
      <c r="F15" s="74">
        <v>2026</v>
      </c>
      <c r="G15" s="18" t="s">
        <v>42</v>
      </c>
      <c r="H15" s="19" t="s">
        <v>16</v>
      </c>
      <c r="I15" s="70"/>
      <c r="J15" s="69"/>
      <c r="K15" s="69">
        <v>16000</v>
      </c>
      <c r="L15" s="75">
        <v>16000</v>
      </c>
      <c r="M15" s="12" t="s">
        <v>27</v>
      </c>
    </row>
    <row r="16" spans="1:14" ht="31.5" x14ac:dyDescent="0.2">
      <c r="A16" s="89"/>
      <c r="B16" s="88"/>
      <c r="C16" s="76">
        <v>18</v>
      </c>
      <c r="D16" s="18" t="s">
        <v>159</v>
      </c>
      <c r="E16" s="21"/>
      <c r="F16" s="74">
        <v>2026</v>
      </c>
      <c r="G16" s="18" t="s">
        <v>42</v>
      </c>
      <c r="H16" s="19" t="s">
        <v>16</v>
      </c>
      <c r="I16" s="70"/>
      <c r="J16" s="69"/>
      <c r="K16" s="69">
        <v>101000</v>
      </c>
      <c r="L16" s="75">
        <v>101000</v>
      </c>
      <c r="M16" s="12" t="s">
        <v>27</v>
      </c>
    </row>
    <row r="17" spans="1:13" ht="31.5" x14ac:dyDescent="0.2">
      <c r="A17" s="89"/>
      <c r="B17" s="88"/>
      <c r="C17" s="80">
        <v>19</v>
      </c>
      <c r="D17" s="18" t="s">
        <v>162</v>
      </c>
      <c r="E17" s="21"/>
      <c r="F17" s="74">
        <v>2026</v>
      </c>
      <c r="G17" s="18" t="s">
        <v>42</v>
      </c>
      <c r="H17" s="19" t="s">
        <v>16</v>
      </c>
      <c r="I17" s="70"/>
      <c r="J17" s="69"/>
      <c r="K17" s="69">
        <v>100000</v>
      </c>
      <c r="L17" s="75">
        <v>100000</v>
      </c>
      <c r="M17" s="12" t="s">
        <v>27</v>
      </c>
    </row>
    <row r="18" spans="1:13" ht="42" x14ac:dyDescent="0.2">
      <c r="A18" s="89"/>
      <c r="B18" s="88"/>
      <c r="C18" s="77">
        <v>20</v>
      </c>
      <c r="D18" s="18" t="s">
        <v>160</v>
      </c>
      <c r="E18" s="21"/>
      <c r="F18" s="74">
        <v>2026</v>
      </c>
      <c r="G18" s="18" t="s">
        <v>42</v>
      </c>
      <c r="H18" s="19" t="s">
        <v>16</v>
      </c>
      <c r="I18" s="70"/>
      <c r="J18" s="69"/>
      <c r="K18" s="69">
        <v>35000</v>
      </c>
      <c r="L18" s="75">
        <v>35000</v>
      </c>
      <c r="M18" s="12" t="s">
        <v>27</v>
      </c>
    </row>
    <row r="19" spans="1:13" ht="73.5" x14ac:dyDescent="0.2">
      <c r="A19" s="89"/>
      <c r="B19" s="88"/>
      <c r="C19" s="9">
        <v>21</v>
      </c>
      <c r="D19" s="18" t="s">
        <v>23</v>
      </c>
      <c r="E19" s="11"/>
      <c r="F19" s="15" t="s">
        <v>14</v>
      </c>
      <c r="G19" s="18" t="s">
        <v>22</v>
      </c>
      <c r="H19" s="19" t="s">
        <v>16</v>
      </c>
      <c r="I19" s="70">
        <v>80000</v>
      </c>
      <c r="J19" s="69">
        <v>19000</v>
      </c>
      <c r="K19" s="69">
        <v>200000</v>
      </c>
      <c r="L19" s="14">
        <f t="shared" si="0"/>
        <v>299000</v>
      </c>
      <c r="M19" s="12" t="s">
        <v>17</v>
      </c>
    </row>
    <row r="20" spans="1:13" x14ac:dyDescent="0.2">
      <c r="A20" s="86" t="s">
        <v>24</v>
      </c>
      <c r="B20" s="86"/>
      <c r="C20" s="86"/>
      <c r="D20" s="86"/>
      <c r="E20" s="86"/>
      <c r="F20" s="86"/>
      <c r="G20" s="86"/>
      <c r="H20" s="86"/>
      <c r="I20" s="22">
        <f>SUM(I7:I19)</f>
        <v>240000</v>
      </c>
      <c r="J20" s="22">
        <f>SUM(J7:J19)</f>
        <v>5554000</v>
      </c>
      <c r="K20" s="82">
        <f>SUM(K8:K19)</f>
        <v>5247611</v>
      </c>
      <c r="L20" s="23">
        <f>SUM(L8:L19)</f>
        <v>11041611</v>
      </c>
      <c r="M20" s="24"/>
    </row>
    <row r="21" spans="1:13" ht="23.85" customHeight="1" x14ac:dyDescent="0.2">
      <c r="A21" s="90">
        <v>2</v>
      </c>
      <c r="B21" s="91" t="s">
        <v>25</v>
      </c>
      <c r="C21" s="9">
        <v>1</v>
      </c>
      <c r="D21" s="10" t="s">
        <v>26</v>
      </c>
      <c r="E21" s="11"/>
      <c r="F21" s="11" t="s">
        <v>14</v>
      </c>
      <c r="G21" s="12" t="s">
        <v>15</v>
      </c>
      <c r="H21" s="13" t="s">
        <v>16</v>
      </c>
      <c r="I21" s="27"/>
      <c r="J21" s="28"/>
      <c r="K21" s="28"/>
      <c r="L21" s="14">
        <f>SUM(I21:K21)</f>
        <v>0</v>
      </c>
      <c r="M21" s="12" t="s">
        <v>27</v>
      </c>
    </row>
    <row r="22" spans="1:13" ht="31.5" x14ac:dyDescent="0.2">
      <c r="A22" s="90"/>
      <c r="B22" s="91"/>
      <c r="C22" s="9">
        <v>2</v>
      </c>
      <c r="D22" s="10" t="s">
        <v>28</v>
      </c>
      <c r="E22" s="11"/>
      <c r="F22" s="11" t="s">
        <v>14</v>
      </c>
      <c r="G22" s="11" t="s">
        <v>18</v>
      </c>
      <c r="H22" s="13" t="s">
        <v>16</v>
      </c>
      <c r="I22" s="27"/>
      <c r="J22" s="28"/>
      <c r="K22" s="28"/>
      <c r="L22" s="14">
        <f>SUM(I22:K22)</f>
        <v>0</v>
      </c>
      <c r="M22" s="12" t="s">
        <v>27</v>
      </c>
    </row>
    <row r="23" spans="1:13" ht="31.5" x14ac:dyDescent="0.2">
      <c r="A23" s="90"/>
      <c r="B23" s="91"/>
      <c r="C23" s="29">
        <v>3</v>
      </c>
      <c r="D23" s="26" t="s">
        <v>29</v>
      </c>
      <c r="E23" s="30"/>
      <c r="F23" s="30" t="s">
        <v>14</v>
      </c>
      <c r="G23" s="31" t="s">
        <v>22</v>
      </c>
      <c r="H23" s="32" t="s">
        <v>16</v>
      </c>
      <c r="I23" s="25"/>
      <c r="J23" s="33"/>
      <c r="K23" s="33"/>
      <c r="L23" s="34">
        <f>SUM(I23:K23)</f>
        <v>0</v>
      </c>
      <c r="M23" s="12" t="s">
        <v>27</v>
      </c>
    </row>
    <row r="24" spans="1:13" x14ac:dyDescent="0.2">
      <c r="A24" s="86" t="s">
        <v>24</v>
      </c>
      <c r="B24" s="86"/>
      <c r="C24" s="86"/>
      <c r="D24" s="86"/>
      <c r="E24" s="86"/>
      <c r="F24" s="86"/>
      <c r="G24" s="86"/>
      <c r="H24" s="86"/>
      <c r="I24" s="22">
        <f>SUM(I21:I23)</f>
        <v>0</v>
      </c>
      <c r="J24" s="22">
        <f>SUM(J21:J23)</f>
        <v>0</v>
      </c>
      <c r="K24" s="22">
        <f>SUM(K21:K23)</f>
        <v>0</v>
      </c>
      <c r="L24" s="22">
        <f>SUM(L21:L23)</f>
        <v>0</v>
      </c>
      <c r="M24" s="35"/>
    </row>
    <row r="25" spans="1:13" ht="31.35" customHeight="1" x14ac:dyDescent="0.2">
      <c r="A25" s="87">
        <v>3</v>
      </c>
      <c r="B25" s="88" t="s">
        <v>30</v>
      </c>
      <c r="C25" s="9">
        <v>1</v>
      </c>
      <c r="D25" s="12" t="s">
        <v>31</v>
      </c>
      <c r="E25" s="36"/>
      <c r="F25" s="11" t="s">
        <v>14</v>
      </c>
      <c r="G25" s="12" t="s">
        <v>32</v>
      </c>
      <c r="H25" s="13" t="s">
        <v>16</v>
      </c>
      <c r="I25" s="37" t="s">
        <v>33</v>
      </c>
      <c r="J25" s="38" t="s">
        <v>33</v>
      </c>
      <c r="K25" s="38" t="s">
        <v>33</v>
      </c>
      <c r="L25" s="39"/>
      <c r="M25" s="12" t="s">
        <v>34</v>
      </c>
    </row>
    <row r="26" spans="1:13" ht="73.5" x14ac:dyDescent="0.2">
      <c r="A26" s="87"/>
      <c r="B26" s="88"/>
      <c r="C26" s="9">
        <v>2</v>
      </c>
      <c r="D26" s="31" t="s">
        <v>35</v>
      </c>
      <c r="E26" s="40"/>
      <c r="F26" s="30" t="s">
        <v>14</v>
      </c>
      <c r="G26" s="12" t="s">
        <v>36</v>
      </c>
      <c r="H26" s="13" t="s">
        <v>16</v>
      </c>
      <c r="I26" s="37" t="s">
        <v>33</v>
      </c>
      <c r="J26" s="38" t="s">
        <v>33</v>
      </c>
      <c r="K26" s="38" t="s">
        <v>33</v>
      </c>
      <c r="L26" s="34"/>
      <c r="M26" s="12" t="s">
        <v>37</v>
      </c>
    </row>
    <row r="27" spans="1:13" ht="42" x14ac:dyDescent="0.2">
      <c r="A27" s="87"/>
      <c r="B27" s="88"/>
      <c r="C27" s="9">
        <v>3</v>
      </c>
      <c r="D27" s="31" t="s">
        <v>38</v>
      </c>
      <c r="E27" s="40"/>
      <c r="F27" s="30" t="s">
        <v>14</v>
      </c>
      <c r="G27" s="12" t="s">
        <v>36</v>
      </c>
      <c r="H27" s="13" t="s">
        <v>16</v>
      </c>
      <c r="I27" s="37" t="s">
        <v>33</v>
      </c>
      <c r="J27" s="38" t="s">
        <v>33</v>
      </c>
      <c r="K27" s="38" t="s">
        <v>33</v>
      </c>
      <c r="L27" s="34"/>
      <c r="M27" s="12" t="s">
        <v>39</v>
      </c>
    </row>
    <row r="28" spans="1:13" x14ac:dyDescent="0.2">
      <c r="A28" s="86" t="s">
        <v>24</v>
      </c>
      <c r="B28" s="86"/>
      <c r="C28" s="86"/>
      <c r="D28" s="86"/>
      <c r="E28" s="86"/>
      <c r="F28" s="86"/>
      <c r="G28" s="86"/>
      <c r="H28" s="86"/>
      <c r="I28" s="41"/>
      <c r="J28" s="24"/>
      <c r="K28" s="24"/>
      <c r="L28" s="14"/>
      <c r="M28" s="35"/>
    </row>
    <row r="29" spans="1:13" ht="54" customHeight="1" x14ac:dyDescent="0.2">
      <c r="A29" s="27">
        <v>4</v>
      </c>
      <c r="B29" s="10" t="s">
        <v>40</v>
      </c>
      <c r="C29" s="9">
        <v>1</v>
      </c>
      <c r="D29" s="12" t="s">
        <v>41</v>
      </c>
      <c r="E29" s="11"/>
      <c r="F29" s="11" t="s">
        <v>14</v>
      </c>
      <c r="G29" s="12" t="s">
        <v>42</v>
      </c>
      <c r="H29" s="13" t="s">
        <v>16</v>
      </c>
      <c r="I29" s="27"/>
      <c r="J29" s="28"/>
      <c r="K29" s="28"/>
      <c r="L29" s="14"/>
      <c r="M29" s="12" t="s">
        <v>43</v>
      </c>
    </row>
    <row r="30" spans="1:13" x14ac:dyDescent="0.2">
      <c r="A30" s="86" t="s">
        <v>24</v>
      </c>
      <c r="B30" s="86"/>
      <c r="C30" s="86"/>
      <c r="D30" s="86"/>
      <c r="E30" s="86"/>
      <c r="F30" s="86"/>
      <c r="G30" s="86"/>
      <c r="H30" s="86"/>
      <c r="I30" s="22">
        <f>SUM(I21:I23)</f>
        <v>0</v>
      </c>
      <c r="J30" s="22">
        <f>SUM(J21:J23)</f>
        <v>0</v>
      </c>
      <c r="K30" s="22">
        <f>SUM(K21:K23)</f>
        <v>0</v>
      </c>
      <c r="L30" s="22">
        <f>SUM(L21:L23)</f>
        <v>0</v>
      </c>
      <c r="M30" s="24"/>
    </row>
    <row r="31" spans="1:13" x14ac:dyDescent="0.2">
      <c r="A31" s="84" t="s">
        <v>44</v>
      </c>
      <c r="B31" s="84"/>
      <c r="C31" s="84"/>
      <c r="D31" s="84"/>
      <c r="E31" s="84"/>
      <c r="F31" s="84"/>
      <c r="G31" s="84"/>
      <c r="H31" s="84"/>
      <c r="I31" s="42">
        <f>I20+I30</f>
        <v>240000</v>
      </c>
      <c r="J31" s="42">
        <f>J20+J30</f>
        <v>5554000</v>
      </c>
      <c r="K31" s="81">
        <v>5247611</v>
      </c>
      <c r="L31" s="81">
        <v>11041611</v>
      </c>
      <c r="M31" s="43"/>
    </row>
    <row r="33" spans="2:7" ht="15.75" x14ac:dyDescent="0.2">
      <c r="B33" s="44" t="s">
        <v>45</v>
      </c>
      <c r="D33" s="45"/>
    </row>
    <row r="34" spans="2:7" x14ac:dyDescent="0.2">
      <c r="D34" s="46"/>
    </row>
    <row r="35" spans="2:7" ht="15.75" x14ac:dyDescent="0.25">
      <c r="B35" s="85" t="s">
        <v>46</v>
      </c>
      <c r="C35" s="85"/>
      <c r="D35" s="85"/>
      <c r="E35" s="85"/>
      <c r="F35" s="85"/>
      <c r="G35" s="85"/>
    </row>
    <row r="36" spans="2:7" x14ac:dyDescent="0.2">
      <c r="D36" s="46"/>
    </row>
    <row r="37" spans="2:7" x14ac:dyDescent="0.2">
      <c r="D37" s="46"/>
    </row>
    <row r="38" spans="2:7" x14ac:dyDescent="0.2">
      <c r="D38" s="46"/>
    </row>
    <row r="39" spans="2:7" x14ac:dyDescent="0.2">
      <c r="D39" s="46"/>
    </row>
    <row r="40" spans="2:7" ht="15.75" x14ac:dyDescent="0.25">
      <c r="D40" s="47"/>
    </row>
  </sheetData>
  <mergeCells count="24">
    <mergeCell ref="J1:M2"/>
    <mergeCell ref="C3:L3"/>
    <mergeCell ref="A5:A6"/>
    <mergeCell ref="B5:B6"/>
    <mergeCell ref="C5:C6"/>
    <mergeCell ref="D5:D6"/>
    <mergeCell ref="E5:E6"/>
    <mergeCell ref="F5:F6"/>
    <mergeCell ref="G5:G6"/>
    <mergeCell ref="H5:H6"/>
    <mergeCell ref="I5:L5"/>
    <mergeCell ref="M5:M6"/>
    <mergeCell ref="A7:A19"/>
    <mergeCell ref="B7:B19"/>
    <mergeCell ref="A20:H20"/>
    <mergeCell ref="A21:A23"/>
    <mergeCell ref="B21:B23"/>
    <mergeCell ref="A31:H31"/>
    <mergeCell ref="B35:G35"/>
    <mergeCell ref="A24:H24"/>
    <mergeCell ref="A25:A27"/>
    <mergeCell ref="B25:B27"/>
    <mergeCell ref="A28:H28"/>
    <mergeCell ref="A30:H30"/>
  </mergeCells>
  <pageMargins left="0.25" right="0.25" top="0.75" bottom="0.75" header="0.511811023622047" footer="0.511811023622047"/>
  <pageSetup paperSize="9" scale="86" fitToHeight="0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topLeftCell="A46" zoomScale="85" zoomScaleNormal="85" workbookViewId="0">
      <selection activeCell="F20" sqref="F20"/>
    </sheetView>
  </sheetViews>
  <sheetFormatPr defaultColWidth="9.140625" defaultRowHeight="12.75" customHeight="1" x14ac:dyDescent="0.2"/>
  <cols>
    <col min="1" max="1" width="6" style="1" customWidth="1"/>
    <col min="2" max="2" width="73.140625" style="1" customWidth="1"/>
    <col min="3" max="3" width="9.5703125" style="44" customWidth="1"/>
    <col min="4" max="4" width="9.28515625" style="44" customWidth="1"/>
    <col min="5" max="16384" width="9.140625" style="1"/>
  </cols>
  <sheetData>
    <row r="1" spans="1:9" ht="27.75" customHeight="1" x14ac:dyDescent="0.2">
      <c r="E1" s="99" t="s">
        <v>164</v>
      </c>
      <c r="F1" s="99"/>
      <c r="G1" s="99"/>
      <c r="H1" s="99"/>
      <c r="I1" s="99"/>
    </row>
    <row r="2" spans="1:9" x14ac:dyDescent="0.2">
      <c r="B2" s="100" t="s">
        <v>47</v>
      </c>
      <c r="C2" s="100"/>
      <c r="D2" s="100"/>
      <c r="E2" s="100"/>
      <c r="F2" s="100"/>
      <c r="G2" s="100"/>
    </row>
    <row r="3" spans="1:9" ht="9" customHeight="1" x14ac:dyDescent="0.2">
      <c r="B3" s="48"/>
      <c r="C3" s="49"/>
      <c r="D3" s="49"/>
      <c r="E3" s="48"/>
      <c r="F3" s="48"/>
      <c r="G3" s="48"/>
      <c r="I3" s="1" t="s">
        <v>58</v>
      </c>
    </row>
    <row r="4" spans="1:9" ht="12.75" customHeight="1" x14ac:dyDescent="0.2">
      <c r="A4" s="101" t="s">
        <v>48</v>
      </c>
      <c r="B4" s="102" t="s">
        <v>49</v>
      </c>
      <c r="C4" s="103" t="s">
        <v>50</v>
      </c>
      <c r="D4" s="104" t="s">
        <v>51</v>
      </c>
      <c r="E4" s="50" t="s">
        <v>52</v>
      </c>
      <c r="F4" s="50"/>
      <c r="G4" s="50"/>
      <c r="H4" s="102" t="s">
        <v>53</v>
      </c>
      <c r="I4" s="106" t="s">
        <v>54</v>
      </c>
    </row>
    <row r="5" spans="1:9" ht="15" customHeight="1" x14ac:dyDescent="0.2">
      <c r="A5" s="101"/>
      <c r="B5" s="102"/>
      <c r="C5" s="103"/>
      <c r="D5" s="104"/>
      <c r="E5" s="105">
        <v>2024</v>
      </c>
      <c r="F5" s="105">
        <v>2025</v>
      </c>
      <c r="G5" s="105">
        <v>2026</v>
      </c>
      <c r="H5" s="102"/>
      <c r="I5" s="106"/>
    </row>
    <row r="6" spans="1:9" x14ac:dyDescent="0.2">
      <c r="A6" s="101"/>
      <c r="B6" s="102"/>
      <c r="C6" s="103"/>
      <c r="D6" s="104"/>
      <c r="E6" s="105"/>
      <c r="F6" s="105"/>
      <c r="G6" s="105"/>
      <c r="H6" s="105"/>
      <c r="I6" s="106"/>
    </row>
    <row r="7" spans="1:9" x14ac:dyDescent="0.2">
      <c r="A7" s="101"/>
      <c r="B7" s="102"/>
      <c r="C7" s="103"/>
      <c r="D7" s="104"/>
      <c r="E7" s="105"/>
      <c r="F7" s="105"/>
      <c r="G7" s="105"/>
      <c r="H7" s="105"/>
      <c r="I7" s="106"/>
    </row>
    <row r="8" spans="1:9" ht="15" customHeight="1" x14ac:dyDescent="0.2">
      <c r="A8" s="96" t="s">
        <v>55</v>
      </c>
      <c r="B8" s="96"/>
      <c r="C8" s="96"/>
      <c r="D8" s="96"/>
      <c r="E8" s="96"/>
      <c r="F8" s="96"/>
      <c r="G8" s="96"/>
      <c r="H8" s="96"/>
      <c r="I8" s="96"/>
    </row>
    <row r="9" spans="1:9" x14ac:dyDescent="0.2">
      <c r="A9" s="51">
        <v>1</v>
      </c>
      <c r="B9" s="52" t="s">
        <v>12</v>
      </c>
      <c r="C9" s="53" t="s">
        <v>56</v>
      </c>
      <c r="D9" s="53"/>
      <c r="E9" s="54">
        <f>№1!I20</f>
        <v>240000</v>
      </c>
      <c r="F9" s="54">
        <f>№1!J20</f>
        <v>5554000</v>
      </c>
      <c r="G9" s="83">
        <v>5247611</v>
      </c>
      <c r="H9" s="52"/>
      <c r="I9" s="52"/>
    </row>
    <row r="10" spans="1:9" ht="25.5" x14ac:dyDescent="0.2">
      <c r="A10" s="51">
        <v>2</v>
      </c>
      <c r="B10" s="55" t="s">
        <v>57</v>
      </c>
      <c r="C10" s="53" t="s">
        <v>58</v>
      </c>
      <c r="D10" s="53"/>
      <c r="E10" s="54">
        <f>№1!I30</f>
        <v>0</v>
      </c>
      <c r="F10" s="54">
        <f>№1!J30</f>
        <v>0</v>
      </c>
      <c r="G10" s="54">
        <f>№1!K30</f>
        <v>0</v>
      </c>
      <c r="H10" s="52"/>
      <c r="I10" s="52"/>
    </row>
    <row r="11" spans="1:9" x14ac:dyDescent="0.2">
      <c r="A11" s="51" t="s">
        <v>59</v>
      </c>
      <c r="B11" s="56" t="s">
        <v>60</v>
      </c>
      <c r="C11" s="53" t="s">
        <v>58</v>
      </c>
      <c r="D11" s="53"/>
      <c r="E11" s="54"/>
      <c r="F11" s="54"/>
      <c r="G11" s="54"/>
      <c r="H11" s="52"/>
      <c r="I11" s="52"/>
    </row>
    <row r="12" spans="1:9" x14ac:dyDescent="0.2">
      <c r="A12" s="57" t="s">
        <v>61</v>
      </c>
      <c r="B12" s="56" t="s">
        <v>62</v>
      </c>
      <c r="C12" s="53" t="s">
        <v>63</v>
      </c>
      <c r="D12" s="53"/>
      <c r="E12" s="54">
        <v>3</v>
      </c>
      <c r="F12" s="54"/>
      <c r="G12" s="54"/>
      <c r="H12" s="52"/>
      <c r="I12" s="52"/>
    </row>
    <row r="13" spans="1:9" x14ac:dyDescent="0.2">
      <c r="A13" s="51" t="s">
        <v>64</v>
      </c>
      <c r="B13" s="56" t="s">
        <v>65</v>
      </c>
      <c r="C13" s="53" t="s">
        <v>58</v>
      </c>
      <c r="D13" s="53"/>
      <c r="E13" s="54"/>
      <c r="F13" s="54"/>
      <c r="G13" s="54"/>
      <c r="H13" s="52"/>
      <c r="I13" s="52"/>
    </row>
    <row r="14" spans="1:9" x14ac:dyDescent="0.2">
      <c r="A14" s="51" t="s">
        <v>66</v>
      </c>
      <c r="B14" s="56" t="s">
        <v>67</v>
      </c>
      <c r="C14" s="53" t="s">
        <v>68</v>
      </c>
      <c r="D14" s="53"/>
      <c r="E14" s="54"/>
      <c r="F14" s="54"/>
      <c r="G14" s="54"/>
      <c r="H14" s="52"/>
      <c r="I14" s="52"/>
    </row>
    <row r="15" spans="1:9" x14ac:dyDescent="0.2">
      <c r="A15" s="51" t="s">
        <v>69</v>
      </c>
      <c r="B15" s="56" t="s">
        <v>70</v>
      </c>
      <c r="C15" s="53" t="s">
        <v>58</v>
      </c>
      <c r="D15" s="53"/>
      <c r="E15" s="54"/>
      <c r="F15" s="54"/>
      <c r="G15" s="54"/>
      <c r="H15" s="52"/>
      <c r="I15" s="52"/>
    </row>
    <row r="16" spans="1:9" ht="25.5" x14ac:dyDescent="0.2">
      <c r="A16" s="57" t="s">
        <v>71</v>
      </c>
      <c r="B16" s="56" t="s">
        <v>72</v>
      </c>
      <c r="C16" s="53" t="s">
        <v>68</v>
      </c>
      <c r="D16" s="53"/>
      <c r="E16" s="54"/>
      <c r="F16" s="54"/>
      <c r="G16" s="54"/>
      <c r="H16" s="52"/>
      <c r="I16" s="52"/>
    </row>
    <row r="17" spans="1:9" x14ac:dyDescent="0.2">
      <c r="A17" s="51" t="s">
        <v>73</v>
      </c>
      <c r="B17" s="56" t="s">
        <v>74</v>
      </c>
      <c r="C17" s="53" t="s">
        <v>58</v>
      </c>
      <c r="D17" s="53"/>
      <c r="E17" s="54"/>
      <c r="F17" s="54"/>
      <c r="G17" s="54"/>
      <c r="H17" s="52"/>
      <c r="I17" s="52"/>
    </row>
    <row r="18" spans="1:9" ht="25.5" x14ac:dyDescent="0.2">
      <c r="A18" s="51" t="s">
        <v>75</v>
      </c>
      <c r="B18" s="56" t="s">
        <v>76</v>
      </c>
      <c r="C18" s="53" t="s">
        <v>68</v>
      </c>
      <c r="D18" s="53"/>
      <c r="E18" s="54"/>
      <c r="F18" s="54"/>
      <c r="G18" s="54"/>
      <c r="H18" s="52"/>
      <c r="I18" s="52"/>
    </row>
    <row r="19" spans="1:9" x14ac:dyDescent="0.2">
      <c r="A19" s="51" t="s">
        <v>77</v>
      </c>
      <c r="B19" s="56" t="s">
        <v>78</v>
      </c>
      <c r="C19" s="53" t="s">
        <v>58</v>
      </c>
      <c r="D19" s="53"/>
      <c r="E19" s="54"/>
      <c r="F19" s="54"/>
      <c r="G19" s="54"/>
      <c r="H19" s="52"/>
      <c r="I19" s="52"/>
    </row>
    <row r="20" spans="1:9" ht="25.5" x14ac:dyDescent="0.2">
      <c r="A20" s="51" t="s">
        <v>79</v>
      </c>
      <c r="B20" s="56" t="s">
        <v>80</v>
      </c>
      <c r="C20" s="53" t="s">
        <v>68</v>
      </c>
      <c r="D20" s="53"/>
      <c r="E20" s="54"/>
      <c r="F20" s="54"/>
      <c r="G20" s="54"/>
      <c r="H20" s="52"/>
      <c r="I20" s="52"/>
    </row>
    <row r="21" spans="1:9" x14ac:dyDescent="0.2">
      <c r="A21" s="51" t="s">
        <v>81</v>
      </c>
      <c r="B21" s="56" t="s">
        <v>82</v>
      </c>
      <c r="C21" s="53" t="s">
        <v>58</v>
      </c>
      <c r="D21" s="53"/>
      <c r="E21" s="54"/>
      <c r="F21" s="54"/>
      <c r="G21" s="54"/>
      <c r="H21" s="52"/>
      <c r="I21" s="52"/>
    </row>
    <row r="22" spans="1:9" ht="25.5" x14ac:dyDescent="0.2">
      <c r="A22" s="51" t="s">
        <v>83</v>
      </c>
      <c r="B22" s="56" t="s">
        <v>84</v>
      </c>
      <c r="C22" s="53" t="s">
        <v>68</v>
      </c>
      <c r="D22" s="53"/>
      <c r="E22" s="54"/>
      <c r="F22" s="54"/>
      <c r="G22" s="54"/>
      <c r="H22" s="52"/>
      <c r="I22" s="52"/>
    </row>
    <row r="23" spans="1:9" ht="25.5" x14ac:dyDescent="0.2">
      <c r="A23" s="51" t="s">
        <v>85</v>
      </c>
      <c r="B23" s="56" t="s">
        <v>86</v>
      </c>
      <c r="C23" s="53" t="s">
        <v>58</v>
      </c>
      <c r="D23" s="53"/>
      <c r="E23" s="54"/>
      <c r="F23" s="54"/>
      <c r="G23" s="54"/>
      <c r="H23" s="52"/>
      <c r="I23" s="52"/>
    </row>
    <row r="24" spans="1:9" ht="25.5" x14ac:dyDescent="0.2">
      <c r="A24" s="51" t="s">
        <v>87</v>
      </c>
      <c r="B24" s="56" t="s">
        <v>88</v>
      </c>
      <c r="C24" s="53" t="s">
        <v>68</v>
      </c>
      <c r="D24" s="53"/>
      <c r="E24" s="54"/>
      <c r="F24" s="54"/>
      <c r="G24" s="54"/>
      <c r="H24" s="52"/>
      <c r="I24" s="52"/>
    </row>
    <row r="25" spans="1:9" x14ac:dyDescent="0.2">
      <c r="A25" s="51" t="s">
        <v>89</v>
      </c>
      <c r="B25" s="56" t="s">
        <v>90</v>
      </c>
      <c r="C25" s="53" t="s">
        <v>58</v>
      </c>
      <c r="D25" s="53"/>
      <c r="E25" s="54"/>
      <c r="F25" s="54"/>
      <c r="G25" s="54"/>
      <c r="H25" s="52"/>
      <c r="I25" s="52"/>
    </row>
    <row r="26" spans="1:9" ht="19.5" customHeight="1" x14ac:dyDescent="0.2">
      <c r="A26" s="51" t="s">
        <v>91</v>
      </c>
      <c r="B26" s="56" t="s">
        <v>92</v>
      </c>
      <c r="C26" s="53" t="s">
        <v>68</v>
      </c>
      <c r="D26" s="53"/>
      <c r="E26" s="54"/>
      <c r="F26" s="54">
        <v>1</v>
      </c>
      <c r="G26" s="54">
        <v>1</v>
      </c>
      <c r="H26" s="52"/>
      <c r="I26" s="52"/>
    </row>
    <row r="27" spans="1:9" ht="63.75" x14ac:dyDescent="0.2">
      <c r="A27" s="51" t="s">
        <v>93</v>
      </c>
      <c r="B27" s="56" t="s">
        <v>94</v>
      </c>
      <c r="C27" s="53" t="s">
        <v>58</v>
      </c>
      <c r="D27" s="53"/>
      <c r="E27" s="54"/>
      <c r="F27" s="54"/>
      <c r="G27" s="54"/>
      <c r="H27" s="52"/>
      <c r="I27" s="52"/>
    </row>
    <row r="28" spans="1:9" ht="70.5" customHeight="1" x14ac:dyDescent="0.2">
      <c r="A28" s="51" t="s">
        <v>95</v>
      </c>
      <c r="B28" s="56" t="s">
        <v>96</v>
      </c>
      <c r="C28" s="53" t="s">
        <v>68</v>
      </c>
      <c r="D28" s="53"/>
      <c r="E28" s="54"/>
      <c r="F28" s="54"/>
      <c r="G28" s="54"/>
      <c r="H28" s="52"/>
      <c r="I28" s="52"/>
    </row>
    <row r="29" spans="1:9" ht="12.75" customHeight="1" x14ac:dyDescent="0.2">
      <c r="A29" s="51">
        <v>3</v>
      </c>
      <c r="B29" s="58" t="s">
        <v>97</v>
      </c>
      <c r="C29" s="53" t="s">
        <v>98</v>
      </c>
      <c r="D29" s="53" t="s">
        <v>99</v>
      </c>
      <c r="E29" s="54"/>
      <c r="F29" s="52">
        <v>25085</v>
      </c>
      <c r="G29" s="52">
        <v>25085</v>
      </c>
      <c r="H29" s="52"/>
      <c r="I29" s="52"/>
    </row>
    <row r="30" spans="1:9" x14ac:dyDescent="0.2">
      <c r="A30" s="59"/>
      <c r="B30" s="59" t="s">
        <v>100</v>
      </c>
      <c r="C30" s="53" t="s">
        <v>98</v>
      </c>
      <c r="D30" s="53" t="s">
        <v>101</v>
      </c>
      <c r="E30" s="54"/>
      <c r="F30" s="52">
        <v>14260</v>
      </c>
      <c r="G30" s="52">
        <v>14260</v>
      </c>
      <c r="H30" s="52"/>
      <c r="I30" s="52"/>
    </row>
    <row r="31" spans="1:9" x14ac:dyDescent="0.2">
      <c r="A31" s="59"/>
      <c r="B31" s="59" t="s">
        <v>102</v>
      </c>
      <c r="C31" s="53" t="s">
        <v>98</v>
      </c>
      <c r="D31" s="53" t="s">
        <v>103</v>
      </c>
      <c r="E31" s="52"/>
      <c r="F31" s="52">
        <v>10825</v>
      </c>
      <c r="G31" s="52">
        <v>10825</v>
      </c>
      <c r="H31" s="52"/>
      <c r="I31" s="52"/>
    </row>
    <row r="32" spans="1:9" ht="12.75" customHeight="1" x14ac:dyDescent="0.2">
      <c r="A32" s="97" t="s">
        <v>104</v>
      </c>
      <c r="B32" s="97"/>
      <c r="C32" s="97"/>
      <c r="D32" s="97"/>
      <c r="E32" s="97"/>
      <c r="F32" s="97"/>
      <c r="G32" s="97"/>
      <c r="H32" s="97"/>
      <c r="I32" s="97"/>
    </row>
    <row r="33" spans="1:9" x14ac:dyDescent="0.2">
      <c r="A33" s="51">
        <v>1</v>
      </c>
      <c r="B33" s="56" t="s">
        <v>105</v>
      </c>
      <c r="C33" s="53" t="s">
        <v>63</v>
      </c>
      <c r="D33" s="53"/>
      <c r="E33" s="54"/>
      <c r="F33" s="54"/>
      <c r="G33" s="52"/>
      <c r="H33" s="52"/>
      <c r="I33" s="52"/>
    </row>
    <row r="34" spans="1:9" x14ac:dyDescent="0.2">
      <c r="A34" s="51">
        <v>2</v>
      </c>
      <c r="B34" s="56" t="s">
        <v>106</v>
      </c>
      <c r="C34" s="53" t="s">
        <v>68</v>
      </c>
      <c r="D34" s="53"/>
      <c r="E34" s="54"/>
      <c r="F34" s="54"/>
      <c r="G34" s="52"/>
      <c r="H34" s="52"/>
      <c r="I34" s="52"/>
    </row>
    <row r="35" spans="1:9" ht="25.5" x14ac:dyDescent="0.2">
      <c r="A35" s="51">
        <v>3</v>
      </c>
      <c r="B35" s="56" t="s">
        <v>107</v>
      </c>
      <c r="C35" s="53" t="s">
        <v>68</v>
      </c>
      <c r="D35" s="53"/>
      <c r="E35" s="54"/>
      <c r="F35" s="54"/>
      <c r="G35" s="52"/>
      <c r="H35" s="52"/>
      <c r="I35" s="52"/>
    </row>
    <row r="36" spans="1:9" ht="25.5" x14ac:dyDescent="0.2">
      <c r="A36" s="51">
        <v>4</v>
      </c>
      <c r="B36" s="56" t="s">
        <v>108</v>
      </c>
      <c r="C36" s="53" t="s">
        <v>68</v>
      </c>
      <c r="D36" s="53"/>
      <c r="E36" s="54"/>
      <c r="F36" s="54"/>
      <c r="G36" s="52"/>
      <c r="H36" s="52"/>
      <c r="I36" s="52"/>
    </row>
    <row r="37" spans="1:9" ht="25.5" x14ac:dyDescent="0.2">
      <c r="A37" s="51">
        <v>5</v>
      </c>
      <c r="B37" s="56" t="s">
        <v>109</v>
      </c>
      <c r="C37" s="53" t="s">
        <v>68</v>
      </c>
      <c r="D37" s="53"/>
      <c r="E37" s="54"/>
      <c r="F37" s="54"/>
      <c r="G37" s="52"/>
      <c r="H37" s="52"/>
      <c r="I37" s="52"/>
    </row>
    <row r="38" spans="1:9" ht="25.5" x14ac:dyDescent="0.2">
      <c r="A38" s="51">
        <v>6</v>
      </c>
      <c r="B38" s="56" t="s">
        <v>110</v>
      </c>
      <c r="C38" s="53" t="s">
        <v>68</v>
      </c>
      <c r="D38" s="53"/>
      <c r="E38" s="54"/>
      <c r="F38" s="54"/>
      <c r="G38" s="52"/>
      <c r="H38" s="52"/>
      <c r="I38" s="52"/>
    </row>
    <row r="39" spans="1:9" ht="25.5" x14ac:dyDescent="0.2">
      <c r="A39" s="51">
        <v>7</v>
      </c>
      <c r="B39" s="56" t="s">
        <v>111</v>
      </c>
      <c r="C39" s="53" t="s">
        <v>68</v>
      </c>
      <c r="D39" s="53"/>
      <c r="E39" s="54"/>
      <c r="F39" s="54"/>
      <c r="G39" s="52"/>
      <c r="H39" s="52"/>
      <c r="I39" s="52"/>
    </row>
    <row r="40" spans="1:9" ht="25.5" x14ac:dyDescent="0.2">
      <c r="A40" s="51">
        <v>8</v>
      </c>
      <c r="B40" s="56" t="s">
        <v>112</v>
      </c>
      <c r="C40" s="53" t="s">
        <v>68</v>
      </c>
      <c r="D40" s="53"/>
      <c r="E40" s="54">
        <v>3</v>
      </c>
      <c r="F40" s="54">
        <v>2</v>
      </c>
      <c r="G40" s="52">
        <v>2</v>
      </c>
      <c r="H40" s="52"/>
      <c r="I40" s="52"/>
    </row>
    <row r="41" spans="1:9" ht="70.5" customHeight="1" x14ac:dyDescent="0.2">
      <c r="A41" s="51">
        <v>9</v>
      </c>
      <c r="B41" s="56" t="s">
        <v>113</v>
      </c>
      <c r="C41" s="53" t="s">
        <v>68</v>
      </c>
      <c r="D41" s="53"/>
      <c r="E41" s="54"/>
      <c r="F41" s="54"/>
      <c r="G41" s="52"/>
      <c r="H41" s="52"/>
      <c r="I41" s="52"/>
    </row>
    <row r="42" spans="1:9" x14ac:dyDescent="0.2">
      <c r="A42" s="51">
        <v>10</v>
      </c>
      <c r="B42" s="56" t="s">
        <v>114</v>
      </c>
      <c r="C42" s="53" t="s">
        <v>68</v>
      </c>
      <c r="D42" s="53"/>
      <c r="E42" s="54"/>
      <c r="F42" s="54"/>
      <c r="G42" s="52"/>
      <c r="H42" s="52"/>
      <c r="I42" s="52"/>
    </row>
    <row r="43" spans="1:9" ht="12.75" customHeight="1" x14ac:dyDescent="0.2">
      <c r="A43" s="59"/>
      <c r="B43" s="58" t="s">
        <v>115</v>
      </c>
      <c r="C43" s="53" t="s">
        <v>98</v>
      </c>
      <c r="D43" s="53" t="s">
        <v>99</v>
      </c>
      <c r="E43" s="54"/>
      <c r="F43" s="52">
        <v>25085</v>
      </c>
      <c r="G43" s="52">
        <v>25085</v>
      </c>
      <c r="H43" s="52"/>
      <c r="I43" s="52"/>
    </row>
    <row r="44" spans="1:9" x14ac:dyDescent="0.2">
      <c r="A44" s="59"/>
      <c r="B44" s="59" t="s">
        <v>100</v>
      </c>
      <c r="C44" s="53" t="s">
        <v>98</v>
      </c>
      <c r="D44" s="53" t="s">
        <v>101</v>
      </c>
      <c r="E44" s="54"/>
      <c r="F44" s="52">
        <v>14260</v>
      </c>
      <c r="G44" s="52">
        <v>14260</v>
      </c>
      <c r="H44" s="52"/>
      <c r="I44" s="52"/>
    </row>
    <row r="45" spans="1:9" x14ac:dyDescent="0.2">
      <c r="A45" s="59"/>
      <c r="B45" s="59" t="s">
        <v>102</v>
      </c>
      <c r="C45" s="53" t="s">
        <v>98</v>
      </c>
      <c r="D45" s="53" t="s">
        <v>103</v>
      </c>
      <c r="E45" s="54"/>
      <c r="F45" s="52">
        <v>10825</v>
      </c>
      <c r="G45" s="52">
        <v>10825</v>
      </c>
      <c r="H45" s="52"/>
      <c r="I45" s="52"/>
    </row>
    <row r="46" spans="1:9" ht="12.75" customHeight="1" x14ac:dyDescent="0.2">
      <c r="A46" s="97" t="s">
        <v>116</v>
      </c>
      <c r="B46" s="97"/>
      <c r="C46" s="97"/>
      <c r="D46" s="97"/>
      <c r="E46" s="97"/>
      <c r="F46" s="97"/>
      <c r="G46" s="97"/>
      <c r="H46" s="97"/>
      <c r="I46" s="97"/>
    </row>
    <row r="47" spans="1:9" x14ac:dyDescent="0.2">
      <c r="A47" s="51">
        <v>1</v>
      </c>
      <c r="B47" s="56" t="s">
        <v>117</v>
      </c>
      <c r="C47" s="53" t="s">
        <v>58</v>
      </c>
      <c r="D47" s="60"/>
      <c r="E47" s="61">
        <v>0</v>
      </c>
      <c r="F47" s="61">
        <v>0</v>
      </c>
      <c r="G47" s="61">
        <v>0</v>
      </c>
      <c r="H47" s="61">
        <v>0</v>
      </c>
      <c r="I47" s="52"/>
    </row>
    <row r="48" spans="1:9" x14ac:dyDescent="0.2">
      <c r="A48" s="51">
        <v>2</v>
      </c>
      <c r="B48" s="56" t="s">
        <v>118</v>
      </c>
      <c r="C48" s="53" t="s">
        <v>58</v>
      </c>
      <c r="D48" s="60"/>
      <c r="E48" s="61">
        <v>0</v>
      </c>
      <c r="F48" s="61">
        <v>0</v>
      </c>
      <c r="G48" s="61">
        <v>0</v>
      </c>
      <c r="H48" s="61">
        <v>0</v>
      </c>
      <c r="I48" s="52"/>
    </row>
    <row r="49" spans="1:9" x14ac:dyDescent="0.2">
      <c r="A49" s="51">
        <v>3</v>
      </c>
      <c r="B49" s="56" t="s">
        <v>119</v>
      </c>
      <c r="C49" s="53" t="s">
        <v>58</v>
      </c>
      <c r="D49" s="60"/>
      <c r="E49" s="61">
        <v>0</v>
      </c>
      <c r="F49" s="61">
        <v>0</v>
      </c>
      <c r="G49" s="61">
        <v>0</v>
      </c>
      <c r="H49" s="61">
        <v>0</v>
      </c>
      <c r="I49" s="52"/>
    </row>
    <row r="50" spans="1:9" ht="25.5" x14ac:dyDescent="0.2">
      <c r="A50" s="51">
        <v>4</v>
      </c>
      <c r="B50" s="56" t="s">
        <v>120</v>
      </c>
      <c r="C50" s="53" t="s">
        <v>58</v>
      </c>
      <c r="D50" s="60"/>
      <c r="E50" s="61">
        <v>0</v>
      </c>
      <c r="F50" s="61">
        <v>0</v>
      </c>
      <c r="G50" s="61">
        <v>0</v>
      </c>
      <c r="H50" s="61">
        <v>0</v>
      </c>
      <c r="I50" s="52"/>
    </row>
    <row r="51" spans="1:9" x14ac:dyDescent="0.2">
      <c r="A51" s="51">
        <v>5</v>
      </c>
      <c r="B51" s="56" t="s">
        <v>121</v>
      </c>
      <c r="C51" s="53" t="s">
        <v>58</v>
      </c>
      <c r="D51" s="60"/>
      <c r="E51" s="61">
        <v>0</v>
      </c>
      <c r="F51" s="61">
        <v>0</v>
      </c>
      <c r="G51" s="61">
        <v>0</v>
      </c>
      <c r="H51" s="61">
        <v>0</v>
      </c>
      <c r="I51" s="52"/>
    </row>
    <row r="52" spans="1:9" x14ac:dyDescent="0.2">
      <c r="A52" s="51">
        <v>6</v>
      </c>
      <c r="B52" s="56" t="s">
        <v>122</v>
      </c>
      <c r="C52" s="53" t="s">
        <v>58</v>
      </c>
      <c r="D52" s="60"/>
      <c r="E52" s="61">
        <v>0</v>
      </c>
      <c r="F52" s="61">
        <v>0</v>
      </c>
      <c r="G52" s="61">
        <v>0</v>
      </c>
      <c r="H52" s="61">
        <v>0</v>
      </c>
      <c r="I52" s="52"/>
    </row>
    <row r="53" spans="1:9" ht="25.5" x14ac:dyDescent="0.2">
      <c r="A53" s="51">
        <v>7</v>
      </c>
      <c r="B53" s="56" t="s">
        <v>123</v>
      </c>
      <c r="C53" s="53" t="s">
        <v>58</v>
      </c>
      <c r="D53" s="60"/>
      <c r="E53" s="61">
        <v>0</v>
      </c>
      <c r="F53" s="61">
        <v>0</v>
      </c>
      <c r="G53" s="61">
        <v>0</v>
      </c>
      <c r="H53" s="61">
        <v>0</v>
      </c>
      <c r="I53" s="52"/>
    </row>
    <row r="54" spans="1:9" ht="25.5" x14ac:dyDescent="0.2">
      <c r="A54" s="51">
        <v>8</v>
      </c>
      <c r="B54" s="56" t="s">
        <v>124</v>
      </c>
      <c r="C54" s="53" t="s">
        <v>58</v>
      </c>
      <c r="D54" s="60"/>
      <c r="E54" s="61">
        <f>E9/E40</f>
        <v>80000</v>
      </c>
      <c r="F54" s="61">
        <f>F9/F40</f>
        <v>2777000</v>
      </c>
      <c r="G54" s="61">
        <f>G9/G40</f>
        <v>2623805.5</v>
      </c>
      <c r="H54" s="61">
        <v>0</v>
      </c>
      <c r="I54" s="52"/>
    </row>
    <row r="55" spans="1:9" ht="70.5" customHeight="1" x14ac:dyDescent="0.2">
      <c r="A55" s="51">
        <v>9</v>
      </c>
      <c r="B55" s="56" t="s">
        <v>125</v>
      </c>
      <c r="C55" s="53" t="s">
        <v>58</v>
      </c>
      <c r="D55" s="60"/>
      <c r="E55" s="61">
        <v>0</v>
      </c>
      <c r="F55" s="61">
        <v>0</v>
      </c>
      <c r="G55" s="61">
        <v>0</v>
      </c>
      <c r="H55" s="61">
        <v>0</v>
      </c>
      <c r="I55" s="52"/>
    </row>
    <row r="56" spans="1:9" ht="10.5" customHeight="1" x14ac:dyDescent="0.2">
      <c r="A56" s="97" t="s">
        <v>126</v>
      </c>
      <c r="B56" s="97"/>
      <c r="C56" s="97"/>
      <c r="D56" s="97"/>
      <c r="E56" s="97"/>
      <c r="F56" s="97"/>
      <c r="G56" s="97"/>
      <c r="H56" s="97"/>
      <c r="I56" s="97"/>
    </row>
    <row r="57" spans="1:9" x14ac:dyDescent="0.2">
      <c r="A57" s="51">
        <v>1</v>
      </c>
      <c r="B57" s="59" t="s">
        <v>127</v>
      </c>
      <c r="C57" s="53" t="s">
        <v>128</v>
      </c>
      <c r="D57" s="60"/>
      <c r="E57" s="54">
        <v>100</v>
      </c>
      <c r="F57" s="54">
        <v>100</v>
      </c>
      <c r="G57" s="52">
        <v>100</v>
      </c>
      <c r="H57" s="52"/>
      <c r="I57" s="52"/>
    </row>
    <row r="58" spans="1:9" x14ac:dyDescent="0.2">
      <c r="A58" s="51">
        <v>2</v>
      </c>
      <c r="B58" s="59" t="s">
        <v>129</v>
      </c>
      <c r="C58" s="53" t="s">
        <v>128</v>
      </c>
      <c r="D58" s="60"/>
      <c r="E58" s="54">
        <v>100</v>
      </c>
      <c r="F58" s="54">
        <v>100</v>
      </c>
      <c r="G58" s="52">
        <v>100</v>
      </c>
      <c r="H58" s="52"/>
      <c r="I58" s="52"/>
    </row>
    <row r="59" spans="1:9" x14ac:dyDescent="0.2">
      <c r="A59" s="51">
        <v>3</v>
      </c>
      <c r="B59" s="59" t="s">
        <v>130</v>
      </c>
      <c r="C59" s="53" t="s">
        <v>128</v>
      </c>
      <c r="D59" s="60"/>
      <c r="E59" s="54">
        <v>100</v>
      </c>
      <c r="F59" s="54">
        <v>100</v>
      </c>
      <c r="G59" s="52">
        <v>100</v>
      </c>
      <c r="H59" s="52"/>
      <c r="I59" s="52"/>
    </row>
    <row r="60" spans="1:9" ht="25.5" x14ac:dyDescent="0.2">
      <c r="A60" s="51">
        <v>4</v>
      </c>
      <c r="B60" s="59" t="s">
        <v>131</v>
      </c>
      <c r="C60" s="53" t="s">
        <v>128</v>
      </c>
      <c r="D60" s="60"/>
      <c r="E60" s="54">
        <v>100</v>
      </c>
      <c r="F60" s="54">
        <v>100</v>
      </c>
      <c r="G60" s="52">
        <v>100</v>
      </c>
      <c r="H60" s="52"/>
      <c r="I60" s="52"/>
    </row>
    <row r="61" spans="1:9" x14ac:dyDescent="0.2">
      <c r="A61" s="51">
        <v>5</v>
      </c>
      <c r="B61" s="59" t="s">
        <v>132</v>
      </c>
      <c r="C61" s="53" t="s">
        <v>128</v>
      </c>
      <c r="D61" s="60"/>
      <c r="E61" s="54">
        <v>100</v>
      </c>
      <c r="F61" s="54">
        <v>100</v>
      </c>
      <c r="G61" s="52">
        <v>100</v>
      </c>
      <c r="H61" s="52"/>
      <c r="I61" s="52"/>
    </row>
    <row r="62" spans="1:9" x14ac:dyDescent="0.2">
      <c r="A62" s="51">
        <v>6</v>
      </c>
      <c r="B62" s="59" t="s">
        <v>133</v>
      </c>
      <c r="C62" s="53" t="s">
        <v>128</v>
      </c>
      <c r="D62" s="60"/>
      <c r="E62" s="54">
        <v>100</v>
      </c>
      <c r="F62" s="54">
        <v>100</v>
      </c>
      <c r="G62" s="52">
        <v>100</v>
      </c>
      <c r="H62" s="52"/>
      <c r="I62" s="52"/>
    </row>
    <row r="63" spans="1:9" ht="25.5" x14ac:dyDescent="0.2">
      <c r="A63" s="51">
        <v>7</v>
      </c>
      <c r="B63" s="59" t="s">
        <v>134</v>
      </c>
      <c r="C63" s="53" t="s">
        <v>128</v>
      </c>
      <c r="D63" s="60"/>
      <c r="E63" s="54">
        <v>100</v>
      </c>
      <c r="F63" s="54">
        <v>100</v>
      </c>
      <c r="G63" s="52">
        <v>100</v>
      </c>
      <c r="H63" s="59"/>
      <c r="I63" s="52"/>
    </row>
    <row r="64" spans="1:9" x14ac:dyDescent="0.2">
      <c r="A64" s="51">
        <v>8</v>
      </c>
      <c r="B64" s="59" t="s">
        <v>135</v>
      </c>
      <c r="C64" s="53" t="s">
        <v>128</v>
      </c>
      <c r="D64" s="60"/>
      <c r="E64" s="54">
        <v>100</v>
      </c>
      <c r="F64" s="54">
        <v>100</v>
      </c>
      <c r="G64" s="52">
        <v>100</v>
      </c>
      <c r="H64" s="52"/>
      <c r="I64" s="52"/>
    </row>
    <row r="65" spans="1:9" ht="81" customHeight="1" x14ac:dyDescent="0.2">
      <c r="A65" s="51">
        <v>9</v>
      </c>
      <c r="B65" s="59" t="s">
        <v>136</v>
      </c>
      <c r="C65" s="53" t="s">
        <v>128</v>
      </c>
      <c r="D65" s="60"/>
      <c r="E65" s="54">
        <v>100</v>
      </c>
      <c r="F65" s="54">
        <v>100</v>
      </c>
      <c r="G65" s="52">
        <v>100</v>
      </c>
      <c r="H65" s="52"/>
      <c r="I65" s="52"/>
    </row>
    <row r="66" spans="1:9" ht="15.75" x14ac:dyDescent="0.2">
      <c r="B66" s="98" t="s">
        <v>154</v>
      </c>
      <c r="C66" s="98"/>
    </row>
    <row r="68" spans="1:9" x14ac:dyDescent="0.2">
      <c r="C68" s="1"/>
      <c r="E68" s="95"/>
      <c r="F68" s="95"/>
    </row>
  </sheetData>
  <mergeCells count="17">
    <mergeCell ref="E1:I1"/>
    <mergeCell ref="B2:G2"/>
    <mergeCell ref="A4:A7"/>
    <mergeCell ref="B4:B7"/>
    <mergeCell ref="C4:C7"/>
    <mergeCell ref="D4:D7"/>
    <mergeCell ref="H4:H7"/>
    <mergeCell ref="I4:I7"/>
    <mergeCell ref="E5:E7"/>
    <mergeCell ref="F5:F7"/>
    <mergeCell ref="G5:G7"/>
    <mergeCell ref="E68:F68"/>
    <mergeCell ref="A8:I8"/>
    <mergeCell ref="A32:I32"/>
    <mergeCell ref="A46:I46"/>
    <mergeCell ref="A56:I56"/>
    <mergeCell ref="B66:C66"/>
  </mergeCells>
  <pageMargins left="0.25" right="0.25" top="0.75" bottom="0.75" header="0.511811023622047" footer="0.511811023622047"/>
  <pageSetup paperSize="9" scale="99" fitToHeight="0" orientation="landscape" horizontalDpi="4294967293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8"/>
  <sheetViews>
    <sheetView tabSelected="1" zoomScaleNormal="100" workbookViewId="0">
      <selection activeCell="H19" sqref="H19"/>
    </sheetView>
  </sheetViews>
  <sheetFormatPr defaultColWidth="8.7109375" defaultRowHeight="15" customHeight="1" x14ac:dyDescent="0.25"/>
  <cols>
    <col min="2" max="2" width="36.42578125" customWidth="1"/>
    <col min="3" max="4" width="10.28515625" customWidth="1"/>
    <col min="7" max="7" width="13.42578125" customWidth="1"/>
    <col min="8" max="8" width="28.7109375" customWidth="1"/>
    <col min="257" max="257" width="36.42578125" customWidth="1"/>
    <col min="258" max="259" width="10.28515625" customWidth="1"/>
    <col min="263" max="263" width="13.42578125" customWidth="1"/>
    <col min="264" max="264" width="28.7109375" customWidth="1"/>
    <col min="513" max="513" width="36.42578125" customWidth="1"/>
    <col min="514" max="515" width="10.28515625" customWidth="1"/>
    <col min="519" max="519" width="13.42578125" customWidth="1"/>
    <col min="520" max="520" width="28.7109375" customWidth="1"/>
    <col min="769" max="769" width="36.42578125" customWidth="1"/>
    <col min="770" max="771" width="10.28515625" customWidth="1"/>
    <col min="775" max="775" width="13.42578125" customWidth="1"/>
    <col min="776" max="776" width="28.7109375" customWidth="1"/>
    <col min="1025" max="1025" width="36.42578125" customWidth="1"/>
    <col min="1026" max="1027" width="10.28515625" customWidth="1"/>
    <col min="1031" max="1031" width="13.42578125" customWidth="1"/>
    <col min="1032" max="1032" width="28.7109375" customWidth="1"/>
    <col min="1281" max="1281" width="36.42578125" customWidth="1"/>
    <col min="1282" max="1283" width="10.28515625" customWidth="1"/>
    <col min="1287" max="1287" width="13.42578125" customWidth="1"/>
    <col min="1288" max="1288" width="28.7109375" customWidth="1"/>
    <col min="1537" max="1537" width="36.42578125" customWidth="1"/>
    <col min="1538" max="1539" width="10.28515625" customWidth="1"/>
    <col min="1543" max="1543" width="13.42578125" customWidth="1"/>
    <col min="1544" max="1544" width="28.7109375" customWidth="1"/>
    <col min="1793" max="1793" width="36.42578125" customWidth="1"/>
    <col min="1794" max="1795" width="10.28515625" customWidth="1"/>
    <col min="1799" max="1799" width="13.42578125" customWidth="1"/>
    <col min="1800" max="1800" width="28.7109375" customWidth="1"/>
    <col min="2049" max="2049" width="36.42578125" customWidth="1"/>
    <col min="2050" max="2051" width="10.28515625" customWidth="1"/>
    <col min="2055" max="2055" width="13.42578125" customWidth="1"/>
    <col min="2056" max="2056" width="28.7109375" customWidth="1"/>
    <col min="2305" max="2305" width="36.42578125" customWidth="1"/>
    <col min="2306" max="2307" width="10.28515625" customWidth="1"/>
    <col min="2311" max="2311" width="13.42578125" customWidth="1"/>
    <col min="2312" max="2312" width="28.7109375" customWidth="1"/>
    <col min="2561" max="2561" width="36.42578125" customWidth="1"/>
    <col min="2562" max="2563" width="10.28515625" customWidth="1"/>
    <col min="2567" max="2567" width="13.42578125" customWidth="1"/>
    <col min="2568" max="2568" width="28.7109375" customWidth="1"/>
    <col min="2817" max="2817" width="36.42578125" customWidth="1"/>
    <col min="2818" max="2819" width="10.28515625" customWidth="1"/>
    <col min="2823" max="2823" width="13.42578125" customWidth="1"/>
    <col min="2824" max="2824" width="28.7109375" customWidth="1"/>
    <col min="3073" max="3073" width="36.42578125" customWidth="1"/>
    <col min="3074" max="3075" width="10.28515625" customWidth="1"/>
    <col min="3079" max="3079" width="13.42578125" customWidth="1"/>
    <col min="3080" max="3080" width="28.7109375" customWidth="1"/>
    <col min="3329" max="3329" width="36.42578125" customWidth="1"/>
    <col min="3330" max="3331" width="10.28515625" customWidth="1"/>
    <col min="3335" max="3335" width="13.42578125" customWidth="1"/>
    <col min="3336" max="3336" width="28.7109375" customWidth="1"/>
    <col min="3585" max="3585" width="36.42578125" customWidth="1"/>
    <col min="3586" max="3587" width="10.28515625" customWidth="1"/>
    <col min="3591" max="3591" width="13.42578125" customWidth="1"/>
    <col min="3592" max="3592" width="28.7109375" customWidth="1"/>
    <col min="3841" max="3841" width="36.42578125" customWidth="1"/>
    <col min="3842" max="3843" width="10.28515625" customWidth="1"/>
    <col min="3847" max="3847" width="13.42578125" customWidth="1"/>
    <col min="3848" max="3848" width="28.7109375" customWidth="1"/>
    <col min="4097" max="4097" width="36.42578125" customWidth="1"/>
    <col min="4098" max="4099" width="10.28515625" customWidth="1"/>
    <col min="4103" max="4103" width="13.42578125" customWidth="1"/>
    <col min="4104" max="4104" width="28.7109375" customWidth="1"/>
    <col min="4353" max="4353" width="36.42578125" customWidth="1"/>
    <col min="4354" max="4355" width="10.28515625" customWidth="1"/>
    <col min="4359" max="4359" width="13.42578125" customWidth="1"/>
    <col min="4360" max="4360" width="28.7109375" customWidth="1"/>
    <col min="4609" max="4609" width="36.42578125" customWidth="1"/>
    <col min="4610" max="4611" width="10.28515625" customWidth="1"/>
    <col min="4615" max="4615" width="13.42578125" customWidth="1"/>
    <col min="4616" max="4616" width="28.7109375" customWidth="1"/>
    <col min="4865" max="4865" width="36.42578125" customWidth="1"/>
    <col min="4866" max="4867" width="10.28515625" customWidth="1"/>
    <col min="4871" max="4871" width="13.42578125" customWidth="1"/>
    <col min="4872" max="4872" width="28.7109375" customWidth="1"/>
    <col min="5121" max="5121" width="36.42578125" customWidth="1"/>
    <col min="5122" max="5123" width="10.28515625" customWidth="1"/>
    <col min="5127" max="5127" width="13.42578125" customWidth="1"/>
    <col min="5128" max="5128" width="28.7109375" customWidth="1"/>
    <col min="5377" max="5377" width="36.42578125" customWidth="1"/>
    <col min="5378" max="5379" width="10.28515625" customWidth="1"/>
    <col min="5383" max="5383" width="13.42578125" customWidth="1"/>
    <col min="5384" max="5384" width="28.7109375" customWidth="1"/>
    <col min="5633" max="5633" width="36.42578125" customWidth="1"/>
    <col min="5634" max="5635" width="10.28515625" customWidth="1"/>
    <col min="5639" max="5639" width="13.42578125" customWidth="1"/>
    <col min="5640" max="5640" width="28.7109375" customWidth="1"/>
    <col min="5889" max="5889" width="36.42578125" customWidth="1"/>
    <col min="5890" max="5891" width="10.28515625" customWidth="1"/>
    <col min="5895" max="5895" width="13.42578125" customWidth="1"/>
    <col min="5896" max="5896" width="28.7109375" customWidth="1"/>
    <col min="6145" max="6145" width="36.42578125" customWidth="1"/>
    <col min="6146" max="6147" width="10.28515625" customWidth="1"/>
    <col min="6151" max="6151" width="13.42578125" customWidth="1"/>
    <col min="6152" max="6152" width="28.7109375" customWidth="1"/>
    <col min="6401" max="6401" width="36.42578125" customWidth="1"/>
    <col min="6402" max="6403" width="10.28515625" customWidth="1"/>
    <col min="6407" max="6407" width="13.42578125" customWidth="1"/>
    <col min="6408" max="6408" width="28.7109375" customWidth="1"/>
    <col min="6657" max="6657" width="36.42578125" customWidth="1"/>
    <col min="6658" max="6659" width="10.28515625" customWidth="1"/>
    <col min="6663" max="6663" width="13.42578125" customWidth="1"/>
    <col min="6664" max="6664" width="28.7109375" customWidth="1"/>
    <col min="6913" max="6913" width="36.42578125" customWidth="1"/>
    <col min="6914" max="6915" width="10.28515625" customWidth="1"/>
    <col min="6919" max="6919" width="13.42578125" customWidth="1"/>
    <col min="6920" max="6920" width="28.7109375" customWidth="1"/>
    <col min="7169" max="7169" width="36.42578125" customWidth="1"/>
    <col min="7170" max="7171" width="10.28515625" customWidth="1"/>
    <col min="7175" max="7175" width="13.42578125" customWidth="1"/>
    <col min="7176" max="7176" width="28.7109375" customWidth="1"/>
    <col min="7425" max="7425" width="36.42578125" customWidth="1"/>
    <col min="7426" max="7427" width="10.28515625" customWidth="1"/>
    <col min="7431" max="7431" width="13.42578125" customWidth="1"/>
    <col min="7432" max="7432" width="28.7109375" customWidth="1"/>
    <col min="7681" max="7681" width="36.42578125" customWidth="1"/>
    <col min="7682" max="7683" width="10.28515625" customWidth="1"/>
    <col min="7687" max="7687" width="13.42578125" customWidth="1"/>
    <col min="7688" max="7688" width="28.7109375" customWidth="1"/>
    <col min="7937" max="7937" width="36.42578125" customWidth="1"/>
    <col min="7938" max="7939" width="10.28515625" customWidth="1"/>
    <col min="7943" max="7943" width="13.42578125" customWidth="1"/>
    <col min="7944" max="7944" width="28.7109375" customWidth="1"/>
    <col min="8193" max="8193" width="36.42578125" customWidth="1"/>
    <col min="8194" max="8195" width="10.28515625" customWidth="1"/>
    <col min="8199" max="8199" width="13.42578125" customWidth="1"/>
    <col min="8200" max="8200" width="28.7109375" customWidth="1"/>
    <col min="8449" max="8449" width="36.42578125" customWidth="1"/>
    <col min="8450" max="8451" width="10.28515625" customWidth="1"/>
    <col min="8455" max="8455" width="13.42578125" customWidth="1"/>
    <col min="8456" max="8456" width="28.7109375" customWidth="1"/>
    <col min="8705" max="8705" width="36.42578125" customWidth="1"/>
    <col min="8706" max="8707" width="10.28515625" customWidth="1"/>
    <col min="8711" max="8711" width="13.42578125" customWidth="1"/>
    <col min="8712" max="8712" width="28.7109375" customWidth="1"/>
    <col min="8961" max="8961" width="36.42578125" customWidth="1"/>
    <col min="8962" max="8963" width="10.28515625" customWidth="1"/>
    <col min="8967" max="8967" width="13.42578125" customWidth="1"/>
    <col min="8968" max="8968" width="28.7109375" customWidth="1"/>
    <col min="9217" max="9217" width="36.42578125" customWidth="1"/>
    <col min="9218" max="9219" width="10.28515625" customWidth="1"/>
    <col min="9223" max="9223" width="13.42578125" customWidth="1"/>
    <col min="9224" max="9224" width="28.7109375" customWidth="1"/>
    <col min="9473" max="9473" width="36.42578125" customWidth="1"/>
    <col min="9474" max="9475" width="10.28515625" customWidth="1"/>
    <col min="9479" max="9479" width="13.42578125" customWidth="1"/>
    <col min="9480" max="9480" width="28.7109375" customWidth="1"/>
    <col min="9729" max="9729" width="36.42578125" customWidth="1"/>
    <col min="9730" max="9731" width="10.28515625" customWidth="1"/>
    <col min="9735" max="9735" width="13.42578125" customWidth="1"/>
    <col min="9736" max="9736" width="28.7109375" customWidth="1"/>
    <col min="9985" max="9985" width="36.42578125" customWidth="1"/>
    <col min="9986" max="9987" width="10.28515625" customWidth="1"/>
    <col min="9991" max="9991" width="13.42578125" customWidth="1"/>
    <col min="9992" max="9992" width="28.7109375" customWidth="1"/>
    <col min="10241" max="10241" width="36.42578125" customWidth="1"/>
    <col min="10242" max="10243" width="10.28515625" customWidth="1"/>
    <col min="10247" max="10247" width="13.42578125" customWidth="1"/>
    <col min="10248" max="10248" width="28.7109375" customWidth="1"/>
    <col min="10497" max="10497" width="36.42578125" customWidth="1"/>
    <col min="10498" max="10499" width="10.28515625" customWidth="1"/>
    <col min="10503" max="10503" width="13.42578125" customWidth="1"/>
    <col min="10504" max="10504" width="28.7109375" customWidth="1"/>
    <col min="10753" max="10753" width="36.42578125" customWidth="1"/>
    <col min="10754" max="10755" width="10.28515625" customWidth="1"/>
    <col min="10759" max="10759" width="13.42578125" customWidth="1"/>
    <col min="10760" max="10760" width="28.7109375" customWidth="1"/>
    <col min="11009" max="11009" width="36.42578125" customWidth="1"/>
    <col min="11010" max="11011" width="10.28515625" customWidth="1"/>
    <col min="11015" max="11015" width="13.42578125" customWidth="1"/>
    <col min="11016" max="11016" width="28.7109375" customWidth="1"/>
    <col min="11265" max="11265" width="36.42578125" customWidth="1"/>
    <col min="11266" max="11267" width="10.28515625" customWidth="1"/>
    <col min="11271" max="11271" width="13.42578125" customWidth="1"/>
    <col min="11272" max="11272" width="28.7109375" customWidth="1"/>
    <col min="11521" max="11521" width="36.42578125" customWidth="1"/>
    <col min="11522" max="11523" width="10.28515625" customWidth="1"/>
    <col min="11527" max="11527" width="13.42578125" customWidth="1"/>
    <col min="11528" max="11528" width="28.7109375" customWidth="1"/>
    <col min="11777" max="11777" width="36.42578125" customWidth="1"/>
    <col min="11778" max="11779" width="10.28515625" customWidth="1"/>
    <col min="11783" max="11783" width="13.42578125" customWidth="1"/>
    <col min="11784" max="11784" width="28.7109375" customWidth="1"/>
    <col min="12033" max="12033" width="36.42578125" customWidth="1"/>
    <col min="12034" max="12035" width="10.28515625" customWidth="1"/>
    <col min="12039" max="12039" width="13.42578125" customWidth="1"/>
    <col min="12040" max="12040" width="28.7109375" customWidth="1"/>
    <col min="12289" max="12289" width="36.42578125" customWidth="1"/>
    <col min="12290" max="12291" width="10.28515625" customWidth="1"/>
    <col min="12295" max="12295" width="13.42578125" customWidth="1"/>
    <col min="12296" max="12296" width="28.7109375" customWidth="1"/>
    <col min="12545" max="12545" width="36.42578125" customWidth="1"/>
    <col min="12546" max="12547" width="10.28515625" customWidth="1"/>
    <col min="12551" max="12551" width="13.42578125" customWidth="1"/>
    <col min="12552" max="12552" width="28.7109375" customWidth="1"/>
    <col min="12801" max="12801" width="36.42578125" customWidth="1"/>
    <col min="12802" max="12803" width="10.28515625" customWidth="1"/>
    <col min="12807" max="12807" width="13.42578125" customWidth="1"/>
    <col min="12808" max="12808" width="28.7109375" customWidth="1"/>
    <col min="13057" max="13057" width="36.42578125" customWidth="1"/>
    <col min="13058" max="13059" width="10.28515625" customWidth="1"/>
    <col min="13063" max="13063" width="13.42578125" customWidth="1"/>
    <col min="13064" max="13064" width="28.7109375" customWidth="1"/>
    <col min="13313" max="13313" width="36.42578125" customWidth="1"/>
    <col min="13314" max="13315" width="10.28515625" customWidth="1"/>
    <col min="13319" max="13319" width="13.42578125" customWidth="1"/>
    <col min="13320" max="13320" width="28.7109375" customWidth="1"/>
    <col min="13569" max="13569" width="36.42578125" customWidth="1"/>
    <col min="13570" max="13571" width="10.28515625" customWidth="1"/>
    <col min="13575" max="13575" width="13.42578125" customWidth="1"/>
    <col min="13576" max="13576" width="28.7109375" customWidth="1"/>
    <col min="13825" max="13825" width="36.42578125" customWidth="1"/>
    <col min="13826" max="13827" width="10.28515625" customWidth="1"/>
    <col min="13831" max="13831" width="13.42578125" customWidth="1"/>
    <col min="13832" max="13832" width="28.7109375" customWidth="1"/>
    <col min="14081" max="14081" width="36.42578125" customWidth="1"/>
    <col min="14082" max="14083" width="10.28515625" customWidth="1"/>
    <col min="14087" max="14087" width="13.42578125" customWidth="1"/>
    <col min="14088" max="14088" width="28.7109375" customWidth="1"/>
    <col min="14337" max="14337" width="36.42578125" customWidth="1"/>
    <col min="14338" max="14339" width="10.28515625" customWidth="1"/>
    <col min="14343" max="14343" width="13.42578125" customWidth="1"/>
    <col min="14344" max="14344" width="28.7109375" customWidth="1"/>
    <col min="14593" max="14593" width="36.42578125" customWidth="1"/>
    <col min="14594" max="14595" width="10.28515625" customWidth="1"/>
    <col min="14599" max="14599" width="13.42578125" customWidth="1"/>
    <col min="14600" max="14600" width="28.7109375" customWidth="1"/>
    <col min="14849" max="14849" width="36.42578125" customWidth="1"/>
    <col min="14850" max="14851" width="10.28515625" customWidth="1"/>
    <col min="14855" max="14855" width="13.42578125" customWidth="1"/>
    <col min="14856" max="14856" width="28.7109375" customWidth="1"/>
    <col min="15105" max="15105" width="36.42578125" customWidth="1"/>
    <col min="15106" max="15107" width="10.28515625" customWidth="1"/>
    <col min="15111" max="15111" width="13.42578125" customWidth="1"/>
    <col min="15112" max="15112" width="28.7109375" customWidth="1"/>
    <col min="15361" max="15361" width="36.42578125" customWidth="1"/>
    <col min="15362" max="15363" width="10.28515625" customWidth="1"/>
    <col min="15367" max="15367" width="13.42578125" customWidth="1"/>
    <col min="15368" max="15368" width="28.7109375" customWidth="1"/>
    <col min="15617" max="15617" width="36.42578125" customWidth="1"/>
    <col min="15618" max="15619" width="10.28515625" customWidth="1"/>
    <col min="15623" max="15623" width="13.42578125" customWidth="1"/>
    <col min="15624" max="15624" width="28.7109375" customWidth="1"/>
    <col min="15873" max="15873" width="36.42578125" customWidth="1"/>
    <col min="15874" max="15875" width="10.28515625" customWidth="1"/>
    <col min="15879" max="15879" width="13.42578125" customWidth="1"/>
    <col min="15880" max="15880" width="28.7109375" customWidth="1"/>
    <col min="16129" max="16129" width="36.42578125" customWidth="1"/>
    <col min="16130" max="16131" width="10.28515625" customWidth="1"/>
    <col min="16135" max="16135" width="13.42578125" customWidth="1"/>
    <col min="16136" max="16136" width="28.7109375" customWidth="1"/>
  </cols>
  <sheetData>
    <row r="1" spans="2:10" ht="24" customHeight="1" x14ac:dyDescent="0.25">
      <c r="E1" s="109" t="s">
        <v>163</v>
      </c>
      <c r="F1" s="109"/>
      <c r="G1" s="109"/>
      <c r="H1" s="109"/>
      <c r="I1" s="62"/>
      <c r="J1" s="62"/>
    </row>
    <row r="2" spans="2:10" ht="24" customHeight="1" x14ac:dyDescent="0.25">
      <c r="E2" s="109"/>
      <c r="F2" s="109"/>
      <c r="G2" s="109"/>
      <c r="H2" s="109"/>
      <c r="I2" s="62"/>
      <c r="J2" s="62"/>
    </row>
    <row r="3" spans="2:10" x14ac:dyDescent="0.25">
      <c r="B3" s="110" t="s">
        <v>137</v>
      </c>
      <c r="C3" s="110"/>
      <c r="D3" s="110"/>
      <c r="E3" s="110"/>
      <c r="F3" s="110"/>
      <c r="G3" s="110"/>
    </row>
    <row r="4" spans="2:10" x14ac:dyDescent="0.25">
      <c r="H4" s="63" t="s">
        <v>58</v>
      </c>
    </row>
    <row r="5" spans="2:10" ht="15" customHeight="1" x14ac:dyDescent="0.25">
      <c r="B5" s="111" t="s">
        <v>138</v>
      </c>
      <c r="C5" s="111" t="s">
        <v>139</v>
      </c>
      <c r="D5" s="111"/>
      <c r="E5" s="111"/>
      <c r="F5" s="111"/>
      <c r="G5" s="111"/>
      <c r="H5" s="111" t="s">
        <v>140</v>
      </c>
    </row>
    <row r="6" spans="2:10" x14ac:dyDescent="0.25">
      <c r="B6" s="111"/>
      <c r="C6" s="111"/>
      <c r="D6" s="111"/>
      <c r="E6" s="111"/>
      <c r="F6" s="111"/>
      <c r="G6" s="111"/>
      <c r="H6" s="111"/>
    </row>
    <row r="7" spans="2:10" ht="15" customHeight="1" x14ac:dyDescent="0.25">
      <c r="B7" s="111"/>
      <c r="C7" s="111" t="s">
        <v>141</v>
      </c>
      <c r="D7" s="111"/>
      <c r="E7" s="111"/>
      <c r="F7" s="64" t="s">
        <v>142</v>
      </c>
      <c r="G7" s="64" t="s">
        <v>143</v>
      </c>
      <c r="H7" s="111"/>
    </row>
    <row r="8" spans="2:10" x14ac:dyDescent="0.25">
      <c r="B8" s="111"/>
      <c r="C8" s="112">
        <v>2024</v>
      </c>
      <c r="D8" s="112">
        <v>2025</v>
      </c>
      <c r="E8" s="112">
        <v>2026</v>
      </c>
      <c r="F8" s="64" t="s">
        <v>144</v>
      </c>
      <c r="G8" s="64" t="s">
        <v>145</v>
      </c>
      <c r="H8" s="111"/>
    </row>
    <row r="9" spans="2:10" x14ac:dyDescent="0.25">
      <c r="B9" s="111"/>
      <c r="C9" s="112"/>
      <c r="D9" s="112"/>
      <c r="E9" s="112"/>
      <c r="F9" s="64" t="s">
        <v>146</v>
      </c>
      <c r="G9" s="64" t="s">
        <v>146</v>
      </c>
      <c r="H9" s="111"/>
    </row>
    <row r="10" spans="2:10" x14ac:dyDescent="0.25">
      <c r="B10" s="64">
        <v>1</v>
      </c>
      <c r="C10" s="64">
        <v>2</v>
      </c>
      <c r="D10" s="64"/>
      <c r="E10" s="64">
        <v>3</v>
      </c>
      <c r="F10" s="64">
        <v>5</v>
      </c>
      <c r="G10" s="64">
        <v>6</v>
      </c>
      <c r="H10" s="64">
        <v>7</v>
      </c>
    </row>
    <row r="11" spans="2:10" x14ac:dyDescent="0.25">
      <c r="B11" s="59" t="s">
        <v>147</v>
      </c>
      <c r="C11" s="107">
        <f>C14</f>
        <v>240000</v>
      </c>
      <c r="D11" s="107">
        <f>D14</f>
        <v>5554000</v>
      </c>
      <c r="E11" s="107">
        <v>5247611</v>
      </c>
      <c r="F11" s="108"/>
      <c r="G11" s="108"/>
      <c r="H11" s="107">
        <v>11041611</v>
      </c>
    </row>
    <row r="12" spans="2:10" x14ac:dyDescent="0.25">
      <c r="B12" s="59" t="s">
        <v>148</v>
      </c>
      <c r="C12" s="107"/>
      <c r="D12" s="107"/>
      <c r="E12" s="107"/>
      <c r="F12" s="108"/>
      <c r="G12" s="108"/>
      <c r="H12" s="107"/>
    </row>
    <row r="13" spans="2:10" x14ac:dyDescent="0.25">
      <c r="B13" s="59" t="s">
        <v>149</v>
      </c>
      <c r="C13" s="65"/>
      <c r="D13" s="65"/>
      <c r="E13" s="66"/>
      <c r="F13" s="65"/>
      <c r="G13" s="65"/>
      <c r="H13" s="107">
        <v>11041611</v>
      </c>
    </row>
    <row r="14" spans="2:10" x14ac:dyDescent="0.25">
      <c r="B14" s="59" t="s">
        <v>150</v>
      </c>
      <c r="C14" s="54">
        <f>№2!E9</f>
        <v>240000</v>
      </c>
      <c r="D14" s="54">
        <f>№2!F9</f>
        <v>5554000</v>
      </c>
      <c r="E14" s="54">
        <v>5247611</v>
      </c>
      <c r="F14" s="65"/>
      <c r="G14" s="65"/>
      <c r="H14" s="107"/>
    </row>
    <row r="15" spans="2:10" x14ac:dyDescent="0.25">
      <c r="B15" s="56" t="s">
        <v>151</v>
      </c>
      <c r="C15" s="65"/>
      <c r="D15" s="65"/>
      <c r="E15" s="65"/>
      <c r="F15" s="65"/>
      <c r="G15" s="65"/>
      <c r="H15" s="65"/>
    </row>
    <row r="18" spans="2:8" ht="15.75" x14ac:dyDescent="0.25">
      <c r="B18" s="67" t="s">
        <v>152</v>
      </c>
      <c r="C18" s="67"/>
      <c r="D18" s="67"/>
      <c r="E18" s="67"/>
      <c r="F18" s="67"/>
      <c r="G18" s="67"/>
      <c r="H18" s="67"/>
    </row>
  </sheetData>
  <mergeCells count="16">
    <mergeCell ref="E1:H2"/>
    <mergeCell ref="B3:G3"/>
    <mergeCell ref="B5:B9"/>
    <mergeCell ref="C5:G6"/>
    <mergeCell ref="H5:H9"/>
    <mergeCell ref="C7:E7"/>
    <mergeCell ref="C8:C9"/>
    <mergeCell ref="D8:D9"/>
    <mergeCell ref="E8:E9"/>
    <mergeCell ref="H11:H12"/>
    <mergeCell ref="H13:H14"/>
    <mergeCell ref="C11:C12"/>
    <mergeCell ref="D11:D12"/>
    <mergeCell ref="E11:E12"/>
    <mergeCell ref="F11:F12"/>
    <mergeCell ref="G11:G12"/>
  </mergeCells>
  <pageMargins left="0.7" right="0.7" top="0.75" bottom="0.75" header="0.511811023622047" footer="0.511811023622047"/>
  <pageSetup paperSize="9" fitToHeight="0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№1</vt:lpstr>
      <vt:lpstr>№2</vt:lpstr>
      <vt:lpstr>№3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Slabenko</dc:creator>
  <dc:description/>
  <cp:lastModifiedBy>Worker_1</cp:lastModifiedBy>
  <cp:revision>1</cp:revision>
  <cp:lastPrinted>2026-09-14T07:37:35Z</cp:lastPrinted>
  <dcterms:created xsi:type="dcterms:W3CDTF">2024-06-27T07:23:27Z</dcterms:created>
  <dcterms:modified xsi:type="dcterms:W3CDTF">2026-09-17T11:27:27Z</dcterms:modified>
  <dc:language>uk-UA</dc:language>
</cp:coreProperties>
</file>