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3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definedNames>
    <definedName name="_xlnm.Print_Area" localSheetId="0">'додаток 1'!$A$1:$E$35</definedName>
    <definedName name="_xlnm.Print_Area" localSheetId="1">'додаток 2'!$A$1:$L$29</definedName>
    <definedName name="_xlnm.Print_Area" localSheetId="2">'Додаток 3'!$A$1:$O$34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J14" i="2"/>
  <c r="J24" i="2" l="1"/>
  <c r="K24" i="2" s="1"/>
  <c r="D23" i="1" l="1"/>
  <c r="D27" i="1" s="1"/>
  <c r="H14" i="3"/>
  <c r="D15" i="4"/>
  <c r="G15" i="4" l="1"/>
  <c r="G18" i="4" s="1"/>
  <c r="D18" i="4"/>
  <c r="C18" i="4"/>
  <c r="B18" i="4"/>
</calcChain>
</file>

<file path=xl/sharedStrings.xml><?xml version="1.0" encoding="utf-8"?>
<sst xmlns="http://schemas.openxmlformats.org/spreadsheetml/2006/main" count="178" uniqueCount="154">
  <si>
    <t>ПРОГРАМА</t>
  </si>
  <si>
    <t>1. Паспорт Програми</t>
  </si>
  <si>
    <t>1.</t>
  </si>
  <si>
    <t>Назва Програми</t>
  </si>
  <si>
    <t>2.</t>
  </si>
  <si>
    <t>Ініціатор розроблення Програми</t>
  </si>
  <si>
    <t>3.</t>
  </si>
  <si>
    <t>Дата, номер і назва розпорядчого документа про розроблення Програми</t>
  </si>
  <si>
    <t>Протокольне доручення сільського голови від 18.11.2022 року</t>
  </si>
  <si>
    <t>4.</t>
  </si>
  <si>
    <t>Головний розробник Програми</t>
  </si>
  <si>
    <t>5.</t>
  </si>
  <si>
    <t>Спів розробники Програми</t>
  </si>
  <si>
    <t>6.</t>
  </si>
  <si>
    <t>Відповідальний виконавець Програми</t>
  </si>
  <si>
    <t>7.</t>
  </si>
  <si>
    <t>Співвиконавці Програми</t>
  </si>
  <si>
    <t>8.</t>
  </si>
  <si>
    <t>Термін реалізації Програми</t>
  </si>
  <si>
    <t>2023-2025 рік</t>
  </si>
  <si>
    <t>9.</t>
  </si>
  <si>
    <t>Мета Програми</t>
  </si>
  <si>
    <t>10.</t>
  </si>
  <si>
    <t>Загальний обсяг фінансових ресурсів, необхідних для</t>
  </si>
  <si>
    <t>11.</t>
  </si>
  <si>
    <t>Очікувані результати виконання</t>
  </si>
  <si>
    <t>12.</t>
  </si>
  <si>
    <t>Ключові показники ефективності</t>
  </si>
  <si>
    <t xml:space="preserve">Додаток № 1 </t>
  </si>
  <si>
    <t>до рішення сесії Фонтанської сільської ради</t>
  </si>
  <si>
    <t xml:space="preserve">до Програми у редакції рішення </t>
  </si>
  <si>
    <t xml:space="preserve">сесії Фонтанської сільської ради </t>
  </si>
  <si>
    <t>Напрями діяльності і заходи реалізації Програми</t>
  </si>
  <si>
    <t>№</t>
  </si>
  <si>
    <t>з/іі</t>
  </si>
  <si>
    <t>Завдання</t>
  </si>
  <si>
    <t>Зміст заходів</t>
  </si>
  <si>
    <t>Цільова група (жінки/чоловіки різних груп)</t>
  </si>
  <si>
    <t>Термін</t>
  </si>
  <si>
    <t>виконання</t>
  </si>
  <si>
    <t>Виконавці</t>
  </si>
  <si>
    <t>Джерела</t>
  </si>
  <si>
    <t>фінансування</t>
  </si>
  <si>
    <t>Обсяги фінансування по роках, тис. грн..</t>
  </si>
  <si>
    <t>Очікуваний</t>
  </si>
  <si>
    <t>результат</t>
  </si>
  <si>
    <t>2023 рік</t>
  </si>
  <si>
    <t>2024рік</t>
  </si>
  <si>
    <t>2025 рік</t>
  </si>
  <si>
    <t>Всього</t>
  </si>
  <si>
    <t>2023-2025    роки</t>
  </si>
  <si>
    <t>місцевий (сільський) бюджет</t>
  </si>
  <si>
    <t>Працівники установи</t>
  </si>
  <si>
    <t>всього</t>
  </si>
  <si>
    <t xml:space="preserve">Додаток № 2  </t>
  </si>
  <si>
    <t>Показники результативності Програми</t>
  </si>
  <si>
    <t>з/п</t>
  </si>
  <si>
    <t>Назва</t>
  </si>
  <si>
    <t>показника</t>
  </si>
  <si>
    <t>Одиниця</t>
  </si>
  <si>
    <t>виміру</t>
  </si>
  <si>
    <t>Вихідні дані</t>
  </si>
  <si>
    <t>на початок</t>
  </si>
  <si>
    <t>дії програми</t>
  </si>
  <si>
    <t>І етап виконання програми</t>
  </si>
  <si>
    <t>II етап</t>
  </si>
  <si>
    <t>(20_-20_</t>
  </si>
  <si>
    <t>роки)</t>
  </si>
  <si>
    <t>III етап</t>
  </si>
  <si>
    <t>2023   рік</t>
  </si>
  <si>
    <t>2024    рік</t>
  </si>
  <si>
    <t>2025    рік</t>
  </si>
  <si>
    <t>І. Показники затрат</t>
  </si>
  <si>
    <t>грн.</t>
  </si>
  <si>
    <t>Фін.план</t>
  </si>
  <si>
    <t>Штатна чисельність</t>
  </si>
  <si>
    <t>Шт. од.</t>
  </si>
  <si>
    <t>Штат.розпис</t>
  </si>
  <si>
    <t>Кількість комунальних підприємств, що підлягають фінансуванню.</t>
  </si>
  <si>
    <t>Од..</t>
  </si>
  <si>
    <t xml:space="preserve"> Фактично зайняті всього</t>
  </si>
  <si>
    <t>фіз. осіб</t>
  </si>
  <si>
    <t>Вартість створених, придбаний ОЗ</t>
  </si>
  <si>
    <t>III. Показники ефективності</t>
  </si>
  <si>
    <t>Середні витрати на утримання 1 шт. од.</t>
  </si>
  <si>
    <t>грн</t>
  </si>
  <si>
    <t>IV Показники якості</t>
  </si>
  <si>
    <t>Якість впровадження програми</t>
  </si>
  <si>
    <t>%</t>
  </si>
  <si>
    <t>Відсоток виконання заяв, листів, скарг</t>
  </si>
  <si>
    <t>Відсоток прийняття наказів у порівнянні з аналогічним періодом минулого року</t>
  </si>
  <si>
    <t xml:space="preserve">Додаток № 3  </t>
  </si>
  <si>
    <t>II. Показники продукту</t>
  </si>
  <si>
    <t xml:space="preserve">Ресурсне забезпечення Програми </t>
  </si>
  <si>
    <t>Обсяг коштів, що</t>
  </si>
  <si>
    <t>пропонується</t>
  </si>
  <si>
    <t>залучити на</t>
  </si>
  <si>
    <t>виконання Програми</t>
  </si>
  <si>
    <t>Етапи виконання програми</t>
  </si>
  <si>
    <t>витрат на</t>
  </si>
  <si>
    <t>Програми</t>
  </si>
  <si>
    <t>І</t>
  </si>
  <si>
    <t>II</t>
  </si>
  <si>
    <t>III</t>
  </si>
  <si>
    <t>2024 рік</t>
  </si>
  <si>
    <t>20-  20</t>
  </si>
  <si>
    <t>роки</t>
  </si>
  <si>
    <t>20 - 20</t>
  </si>
  <si>
    <t>Обсяг ресурсів, всього,</t>
  </si>
  <si>
    <t>у тому числі:</t>
  </si>
  <si>
    <t>державний бюджет</t>
  </si>
  <si>
    <t>місцевий  бюджет</t>
  </si>
  <si>
    <t>кошти небюджетних джерел</t>
  </si>
  <si>
    <t xml:space="preserve">Додаток № 4  </t>
  </si>
  <si>
    <t>8.1.</t>
  </si>
  <si>
    <t>Етапи виконання програми ( для довгострокових програм)</t>
  </si>
  <si>
    <t>реалізації Програми, всього, тис.грн. у тому числі:</t>
  </si>
  <si>
    <t>10.1.</t>
  </si>
  <si>
    <t xml:space="preserve">кошти місцевого бюджету </t>
  </si>
  <si>
    <t>10.2.</t>
  </si>
  <si>
    <t>коштів інших джерел</t>
  </si>
  <si>
    <t>-</t>
  </si>
  <si>
    <t>I етап-2023р.                                                                                          II етап- 2024р.                                                                                          III етап - 2025р.</t>
  </si>
  <si>
    <r>
      <t>1.1  З</t>
    </r>
    <r>
      <rPr>
        <b/>
        <i/>
        <sz val="12"/>
        <color theme="1"/>
        <rFont val="Times New Roman"/>
        <family val="1"/>
        <charset val="204"/>
      </rPr>
      <t xml:space="preserve">аробітна плата з нарахуванням </t>
    </r>
  </si>
  <si>
    <t>договора</t>
  </si>
  <si>
    <t>Розвитку та фінансової підтримки комунального підприємства</t>
  </si>
  <si>
    <t>"Спортивний клуб «Крижанівський» Фонтанської сільської ради на 2023-2025 рік</t>
  </si>
  <si>
    <t>Програма розвитку та  фінансової підтримки комунального підприємства " Спортивний клуб  «Крижанівський» Фонтанської сільської ради на 2023-2025 рік</t>
  </si>
  <si>
    <t>Управління культури, молоді і спорту Фонтанської сільської ради Одеського району Одеської області</t>
  </si>
  <si>
    <t>КП " СК "Крижанівський" Фонтанської сільської ради</t>
  </si>
  <si>
    <t>Створення умов для впровадження здорового способу життя, залучення населення громади до масового спорту як важливої складової, покращення якості та тривалості активного життя насалення, забезпечення виховання молоді в дусі олімпізму , пропагування здорового способу життя.</t>
  </si>
  <si>
    <t>.- коштів сільського бюджету</t>
  </si>
  <si>
    <t>.- коштів державного бюджету</t>
  </si>
  <si>
    <t>Збереження і використання у повній мірі потенціалу комунального підприємства "Спортивний клуб "Крижанівський" для залучення населення громади до занять фізичною культурною і спортом, організації фізкультурно-оздоворчої і спортисної роботи громадян, підготовки спортивних резервів та спортсменів високого класу</t>
  </si>
  <si>
    <t>Реалізація Програми забезпечить створення умов для покращення фізичного потенціалу і здоров'я населення,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населення та спортивних досягнень</t>
  </si>
  <si>
    <t>Управління культури, молоді і спорту Фонтанської сільської ради, Комінальне підприємство " Спортивний клуб " Крижанівський" Фонтанської сільської ради</t>
  </si>
  <si>
    <t>Забезпечення створення умов для покрашення фізичного потенціалу і здоров'я населення,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населення та спортивних досягнень</t>
  </si>
  <si>
    <t>1.2.1 - 2025р.</t>
  </si>
  <si>
    <t>Обсяг видатків розвиток на фінансову підтримку КП " СК"Крижанівський "</t>
  </si>
  <si>
    <t>у т.ч. жінки</t>
  </si>
  <si>
    <t>1.2.2.1- придбання предметів, матеріалів та обладнання (медикаменти, канцтовари)-       10 000 грн.</t>
  </si>
  <si>
    <t>1.3.1- видатки на відрядження -              100 000 грн.</t>
  </si>
  <si>
    <r>
      <rPr>
        <sz val="11"/>
        <color theme="1"/>
        <rFont val="Times New Roman"/>
        <family val="1"/>
        <charset val="204"/>
      </rPr>
      <t xml:space="preserve">1.2.1.1- придбання предметів, матеріалів та обладнання (закупівля форми та інвентарю на всі виду спорту, медалей,грамот, кубків, дипломів та інше для проведення змагань  )-   502 000грн.  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     1.2.1.2 придбання предметів, матеріалів та обладнання ( інвентар) -200 000 грн</t>
    </r>
  </si>
  <si>
    <t>15 678 148грн.</t>
  </si>
  <si>
    <t>В.о.сільського голови</t>
  </si>
  <si>
    <t>Андрій СЕРЕБРІЙ</t>
  </si>
  <si>
    <t xml:space="preserve">                                                                                        від   06.06.2025 року №  3170  - VIII</t>
  </si>
  <si>
    <t xml:space="preserve">                                                                                                  від   06.06.2025  року № 3170- VIII</t>
  </si>
  <si>
    <r>
      <t>1.2.2.2.1-оплата послуг ( крім комунальних)(транспортні послуги пов'язані з перевезення учасників спортивних змагань)-100 000 грн                                       1.2.2.2.2-оплата водопостачання та водовідведення -</t>
    </r>
    <r>
      <rPr>
        <b/>
        <sz val="11"/>
        <color theme="1"/>
        <rFont val="Times New Roman"/>
        <family val="1"/>
        <charset val="204"/>
      </rPr>
      <t xml:space="preserve"> 500грн.</t>
    </r>
    <r>
      <rPr>
        <sz val="11"/>
        <color theme="1"/>
        <rFont val="Times New Roman"/>
        <family val="1"/>
        <charset val="204"/>
      </rPr>
      <t xml:space="preserve">                        1.2.2.2.3- оплата електропостачання -          </t>
    </r>
    <r>
      <rPr>
        <b/>
        <sz val="11"/>
        <color theme="1"/>
        <rFont val="Times New Roman"/>
        <family val="1"/>
        <charset val="204"/>
      </rPr>
      <t>15850 грн</t>
    </r>
    <r>
      <rPr>
        <sz val="11"/>
        <color theme="1"/>
        <rFont val="Times New Roman"/>
        <family val="1"/>
        <charset val="204"/>
      </rPr>
      <t>.</t>
    </r>
  </si>
  <si>
    <r>
      <t xml:space="preserve">1.2.2.2- оплата послуг ( крім комунальних)     ( оренда спортивного зали, обслуговування програмного заберзечення) -  </t>
    </r>
    <r>
      <rPr>
        <b/>
        <sz val="11"/>
        <color theme="1"/>
        <rFont val="Times New Roman"/>
        <family val="1"/>
        <charset val="204"/>
      </rPr>
      <t>49650грн.</t>
    </r>
    <r>
      <rPr>
        <sz val="11"/>
        <color theme="1"/>
        <rFont val="Times New Roman"/>
        <family val="1"/>
        <charset val="204"/>
      </rPr>
      <t xml:space="preserve">                                              </t>
    </r>
  </si>
  <si>
    <t xml:space="preserve">                                                                                                 від  06.06.2025 року № 3170- VIII</t>
  </si>
  <si>
    <t>В.о сільського голови</t>
  </si>
  <si>
    <t xml:space="preserve">                                                                                                  від  06.06.2025 року № 3170- VIII</t>
  </si>
  <si>
    <t xml:space="preserve">В.о.сільського голови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</si>
</sst>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1D1B11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2" borderId="6" xfId="0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19" fillId="0" borderId="0" xfId="0" applyFont="1"/>
    <xf numFmtId="0" fontId="2" fillId="0" borderId="0" xfId="0" applyFont="1" applyAlignment="1">
      <alignment horizontal="justify" vertical="center"/>
    </xf>
    <xf numFmtId="0" fontId="12" fillId="0" borderId="0" xfId="0" applyFont="1"/>
    <xf numFmtId="0" fontId="2" fillId="0" borderId="0" xfId="0" applyFont="1" applyAlignment="1">
      <alignment vertical="center"/>
    </xf>
    <xf numFmtId="0" fontId="21" fillId="2" borderId="1" xfId="0" applyFont="1" applyFill="1" applyBorder="1" applyAlignment="1">
      <alignment horizontal="right" vertical="center" wrapText="1"/>
    </xf>
    <xf numFmtId="0" fontId="21" fillId="2" borderId="7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7" fillId="2" borderId="25" xfId="0" applyFont="1" applyFill="1" applyBorder="1" applyAlignment="1">
      <alignment vertical="center" wrapText="1"/>
    </xf>
    <xf numFmtId="0" fontId="19" fillId="2" borderId="25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2" borderId="1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 indent="2"/>
    </xf>
    <xf numFmtId="0" fontId="4" fillId="2" borderId="1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1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16" fillId="2" borderId="3" xfId="0" applyNumberFormat="1" applyFont="1" applyFill="1" applyBorder="1" applyAlignment="1">
      <alignment horizontal="center" vertical="center" wrapText="1"/>
    </xf>
    <xf numFmtId="16" fontId="21" fillId="2" borderId="1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16" fontId="21" fillId="2" borderId="7" xfId="0" applyNumberFormat="1" applyFont="1" applyFill="1" applyBorder="1" applyAlignment="1">
      <alignment horizontal="right" vertical="center" wrapText="1"/>
    </xf>
    <xf numFmtId="0" fontId="27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vertical="center" wrapText="1"/>
    </xf>
    <xf numFmtId="0" fontId="27" fillId="2" borderId="33" xfId="0" applyFont="1" applyFill="1" applyBorder="1" applyAlignment="1">
      <alignment horizontal="center" vertical="center" wrapText="1"/>
    </xf>
    <xf numFmtId="3" fontId="11" fillId="3" borderId="10" xfId="0" applyNumberFormat="1" applyFont="1" applyFill="1" applyBorder="1" applyAlignment="1">
      <alignment horizontal="justify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1" fillId="2" borderId="36" xfId="0" applyFont="1" applyFill="1" applyBorder="1" applyAlignment="1">
      <alignment horizontal="right" vertical="center" wrapText="1"/>
    </xf>
    <xf numFmtId="0" fontId="3" fillId="2" borderId="29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16" fontId="21" fillId="2" borderId="18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20" xfId="0" applyFont="1" applyFill="1" applyBorder="1" applyAlignment="1">
      <alignment vertical="center" wrapText="1"/>
    </xf>
    <xf numFmtId="0" fontId="18" fillId="2" borderId="19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top" wrapText="1"/>
    </xf>
    <xf numFmtId="0" fontId="6" fillId="2" borderId="23" xfId="0" applyFont="1" applyFill="1" applyBorder="1" applyAlignment="1">
      <alignment vertical="center" wrapText="1"/>
    </xf>
    <xf numFmtId="3" fontId="6" fillId="0" borderId="21" xfId="0" applyNumberFormat="1" applyFont="1" applyBorder="1" applyAlignment="1">
      <alignment vertical="center" wrapText="1"/>
    </xf>
    <xf numFmtId="3" fontId="6" fillId="2" borderId="21" xfId="0" applyNumberFormat="1" applyFont="1" applyFill="1" applyBorder="1" applyAlignment="1">
      <alignment vertical="center" wrapText="1"/>
    </xf>
    <xf numFmtId="3" fontId="6" fillId="0" borderId="18" xfId="0" applyNumberFormat="1" applyFont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3" fontId="11" fillId="2" borderId="10" xfId="0" applyNumberFormat="1" applyFont="1" applyFill="1" applyBorder="1" applyAlignment="1">
      <alignment horizontal="justify" vertical="center" wrapText="1"/>
    </xf>
    <xf numFmtId="0" fontId="18" fillId="2" borderId="6" xfId="0" applyFont="1" applyFill="1" applyBorder="1" applyAlignment="1">
      <alignment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0" fontId="18" fillId="2" borderId="20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1" fillId="2" borderId="12" xfId="0" applyFont="1" applyFill="1" applyBorder="1" applyAlignment="1">
      <alignment horizontal="right" vertical="center" wrapText="1"/>
    </xf>
    <xf numFmtId="0" fontId="21" fillId="2" borderId="13" xfId="0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justify" vertical="center" wrapText="1"/>
    </xf>
    <xf numFmtId="0" fontId="21" fillId="2" borderId="34" xfId="0" applyFont="1" applyFill="1" applyBorder="1" applyAlignment="1">
      <alignment horizontal="right" vertical="center" wrapText="1"/>
    </xf>
    <xf numFmtId="0" fontId="21" fillId="2" borderId="37" xfId="0" applyFont="1" applyFill="1" applyBorder="1" applyAlignment="1">
      <alignment horizontal="right" vertical="center" wrapText="1"/>
    </xf>
    <xf numFmtId="0" fontId="21" fillId="2" borderId="35" xfId="0" applyFont="1" applyFill="1" applyBorder="1" applyAlignment="1">
      <alignment horizontal="right" vertical="center" wrapText="1"/>
    </xf>
    <xf numFmtId="0" fontId="17" fillId="2" borderId="6" xfId="0" applyFont="1" applyFill="1" applyBorder="1" applyAlignment="1">
      <alignment horizontal="left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3" fontId="1" fillId="2" borderId="19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5" fillId="0" borderId="26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27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center" wrapText="1" indent="1"/>
    </xf>
    <xf numFmtId="0" fontId="1" fillId="2" borderId="16" xfId="0" applyFont="1" applyFill="1" applyBorder="1" applyAlignment="1">
      <alignment horizontal="left" vertical="center" wrapText="1" indent="1"/>
    </xf>
    <xf numFmtId="0" fontId="1" fillId="2" borderId="17" xfId="0" applyFont="1" applyFill="1" applyBorder="1" applyAlignment="1">
      <alignment horizontal="left" vertical="center" wrapText="1" indent="1"/>
    </xf>
    <xf numFmtId="0" fontId="1" fillId="2" borderId="20" xfId="0" applyFont="1" applyFill="1" applyBorder="1" applyAlignment="1">
      <alignment horizontal="center" vertical="top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justify" vertical="center" wrapText="1"/>
    </xf>
    <xf numFmtId="0" fontId="7" fillId="2" borderId="20" xfId="0" applyFont="1" applyFill="1" applyBorder="1" applyAlignment="1">
      <alignment horizontal="justify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3" fontId="16" fillId="2" borderId="9" xfId="0" applyNumberFormat="1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left" vertical="center" wrapText="1" indent="55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left" vertical="center" wrapText="1" indent="58"/>
    </xf>
    <xf numFmtId="0" fontId="1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3" fontId="16" fillId="2" borderId="19" xfId="0" applyNumberFormat="1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3" fontId="7" fillId="2" borderId="19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justify" vertical="center" wrapText="1"/>
    </xf>
    <xf numFmtId="0" fontId="1" fillId="2" borderId="20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13" fillId="0" borderId="0" xfId="0" applyFont="1"/>
    <xf numFmtId="0" fontId="3" fillId="2" borderId="0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zoomScaleNormal="100" zoomScaleSheetLayoutView="100" workbookViewId="0">
      <selection activeCell="C14" sqref="C14"/>
    </sheetView>
  </sheetViews>
  <sheetFormatPr defaultRowHeight="15.75" x14ac:dyDescent="0.25"/>
  <cols>
    <col min="1" max="1" width="5.140625" customWidth="1"/>
    <col min="2" max="2" width="6.42578125" style="8" customWidth="1"/>
    <col min="3" max="3" width="54" style="8" customWidth="1"/>
    <col min="4" max="4" width="63.28515625" style="8" customWidth="1"/>
    <col min="5" max="5" width="4.140625" customWidth="1"/>
  </cols>
  <sheetData>
    <row r="1" spans="1:4" ht="18.75" x14ac:dyDescent="0.3">
      <c r="A1" s="10"/>
      <c r="B1" s="11"/>
      <c r="C1" s="10"/>
      <c r="D1" s="10"/>
    </row>
    <row r="2" spans="1:4" ht="18.75" x14ac:dyDescent="0.3">
      <c r="A2" s="10"/>
      <c r="B2" s="105" t="s">
        <v>28</v>
      </c>
      <c r="C2" s="105"/>
      <c r="D2" s="105"/>
    </row>
    <row r="3" spans="1:4" ht="18.75" x14ac:dyDescent="0.3">
      <c r="A3" s="10"/>
      <c r="B3" s="106" t="s">
        <v>29</v>
      </c>
      <c r="C3" s="106"/>
      <c r="D3" s="106"/>
    </row>
    <row r="4" spans="1:4" ht="18.75" x14ac:dyDescent="0.3">
      <c r="A4" s="10"/>
      <c r="B4" s="106" t="s">
        <v>146</v>
      </c>
      <c r="C4" s="106"/>
      <c r="D4" s="106"/>
    </row>
    <row r="5" spans="1:4" ht="18.75" x14ac:dyDescent="0.3">
      <c r="A5" s="10"/>
      <c r="B5" s="9"/>
      <c r="C5" s="10"/>
      <c r="D5" s="10"/>
    </row>
    <row r="6" spans="1:4" ht="18.75" x14ac:dyDescent="0.3">
      <c r="A6" s="10"/>
      <c r="B6" s="104" t="s">
        <v>0</v>
      </c>
      <c r="C6" s="104"/>
      <c r="D6" s="104"/>
    </row>
    <row r="7" spans="1:4" ht="18.75" x14ac:dyDescent="0.3">
      <c r="A7" s="10"/>
      <c r="B7" s="104" t="s">
        <v>125</v>
      </c>
      <c r="C7" s="104"/>
      <c r="D7" s="104"/>
    </row>
    <row r="8" spans="1:4" ht="18.75" x14ac:dyDescent="0.3">
      <c r="A8" s="10"/>
      <c r="B8" s="104" t="s">
        <v>126</v>
      </c>
      <c r="C8" s="104"/>
      <c r="D8" s="104"/>
    </row>
    <row r="9" spans="1:4" ht="19.5" thickBot="1" x14ac:dyDescent="0.35">
      <c r="A9" s="10"/>
      <c r="B9" s="107" t="s">
        <v>1</v>
      </c>
      <c r="C9" s="107"/>
      <c r="D9" s="107"/>
    </row>
    <row r="10" spans="1:4" ht="71.25" customHeight="1" x14ac:dyDescent="0.3">
      <c r="A10" s="10"/>
      <c r="B10" s="108" t="s">
        <v>2</v>
      </c>
      <c r="C10" s="110" t="s">
        <v>3</v>
      </c>
      <c r="D10" s="112" t="s">
        <v>127</v>
      </c>
    </row>
    <row r="11" spans="1:4" ht="0.75" customHeight="1" thickBot="1" x14ac:dyDescent="0.35">
      <c r="A11" s="10"/>
      <c r="B11" s="109"/>
      <c r="C11" s="111"/>
      <c r="D11" s="113"/>
    </row>
    <row r="12" spans="1:4" ht="35.25" customHeight="1" thickBot="1" x14ac:dyDescent="0.35">
      <c r="A12" s="10"/>
      <c r="B12" s="12" t="s">
        <v>4</v>
      </c>
      <c r="C12" s="6" t="s">
        <v>5</v>
      </c>
      <c r="D12" s="80" t="s">
        <v>128</v>
      </c>
    </row>
    <row r="13" spans="1:4" ht="63.75" customHeight="1" thickBot="1" x14ac:dyDescent="0.35">
      <c r="A13" s="10"/>
      <c r="B13" s="12" t="s">
        <v>6</v>
      </c>
      <c r="C13" s="6" t="s">
        <v>7</v>
      </c>
      <c r="D13" s="81" t="s">
        <v>8</v>
      </c>
    </row>
    <row r="14" spans="1:4" ht="42.75" customHeight="1" thickBot="1" x14ac:dyDescent="0.35">
      <c r="A14" s="10"/>
      <c r="B14" s="12" t="s">
        <v>9</v>
      </c>
      <c r="C14" s="6" t="s">
        <v>10</v>
      </c>
      <c r="D14" s="79" t="s">
        <v>128</v>
      </c>
    </row>
    <row r="15" spans="1:4" ht="35.25" customHeight="1" thickBot="1" x14ac:dyDescent="0.35">
      <c r="A15" s="10"/>
      <c r="B15" s="12" t="s">
        <v>11</v>
      </c>
      <c r="C15" s="6" t="s">
        <v>12</v>
      </c>
      <c r="D15" s="2" t="s">
        <v>129</v>
      </c>
    </row>
    <row r="16" spans="1:4" ht="43.5" customHeight="1" thickBot="1" x14ac:dyDescent="0.35">
      <c r="A16" s="10"/>
      <c r="B16" s="12" t="s">
        <v>13</v>
      </c>
      <c r="C16" s="6" t="s">
        <v>14</v>
      </c>
      <c r="D16" s="2" t="s">
        <v>128</v>
      </c>
    </row>
    <row r="17" spans="1:4" ht="39" customHeight="1" thickBot="1" x14ac:dyDescent="0.35">
      <c r="A17" s="10"/>
      <c r="B17" s="12" t="s">
        <v>15</v>
      </c>
      <c r="C17" s="6" t="s">
        <v>16</v>
      </c>
      <c r="D17" s="2" t="s">
        <v>129</v>
      </c>
    </row>
    <row r="18" spans="1:4" ht="26.25" customHeight="1" thickBot="1" x14ac:dyDescent="0.35">
      <c r="A18" s="10"/>
      <c r="B18" s="12" t="s">
        <v>17</v>
      </c>
      <c r="C18" s="6" t="s">
        <v>18</v>
      </c>
      <c r="D18" s="2" t="s">
        <v>19</v>
      </c>
    </row>
    <row r="19" spans="1:4" ht="60.75" customHeight="1" thickBot="1" x14ac:dyDescent="0.35">
      <c r="A19" s="10"/>
      <c r="B19" s="60" t="s">
        <v>114</v>
      </c>
      <c r="C19" s="6" t="s">
        <v>115</v>
      </c>
      <c r="D19" s="2" t="s">
        <v>122</v>
      </c>
    </row>
    <row r="20" spans="1:4" ht="117.75" customHeight="1" thickBot="1" x14ac:dyDescent="0.35">
      <c r="A20" s="10"/>
      <c r="B20" s="82" t="s">
        <v>20</v>
      </c>
      <c r="C20" s="6" t="s">
        <v>21</v>
      </c>
      <c r="D20" s="2" t="s">
        <v>130</v>
      </c>
    </row>
    <row r="21" spans="1:4" ht="37.5" x14ac:dyDescent="0.3">
      <c r="A21" s="10"/>
      <c r="B21" s="114" t="s">
        <v>22</v>
      </c>
      <c r="C21" s="83" t="s">
        <v>23</v>
      </c>
      <c r="D21" s="67" t="s">
        <v>143</v>
      </c>
    </row>
    <row r="22" spans="1:4" ht="32.25" customHeight="1" x14ac:dyDescent="0.3">
      <c r="A22" s="10"/>
      <c r="B22" s="115"/>
      <c r="C22" s="84" t="s">
        <v>116</v>
      </c>
      <c r="D22" s="61"/>
    </row>
    <row r="23" spans="1:4" ht="18.75" x14ac:dyDescent="0.3">
      <c r="A23" s="10"/>
      <c r="B23" s="115"/>
      <c r="C23" s="84" t="s">
        <v>131</v>
      </c>
      <c r="D23" s="100" t="str">
        <f>D21</f>
        <v>15 678 148грн.</v>
      </c>
    </row>
    <row r="24" spans="1:4" ht="18.75" x14ac:dyDescent="0.3">
      <c r="A24" s="10"/>
      <c r="B24" s="115"/>
      <c r="C24" s="84" t="s">
        <v>132</v>
      </c>
      <c r="D24" s="61"/>
    </row>
    <row r="25" spans="1:4" ht="9" customHeight="1" thickBot="1" x14ac:dyDescent="0.35">
      <c r="A25" s="10"/>
      <c r="B25" s="115"/>
      <c r="C25" s="85"/>
      <c r="D25" s="3"/>
    </row>
    <row r="26" spans="1:4" ht="21" hidden="1" customHeight="1" thickBot="1" x14ac:dyDescent="0.35">
      <c r="A26" s="10"/>
      <c r="B26" s="116"/>
      <c r="C26" s="84"/>
      <c r="D26" s="62"/>
    </row>
    <row r="27" spans="1:4" ht="21" customHeight="1" thickBot="1" x14ac:dyDescent="0.35">
      <c r="A27" s="10"/>
      <c r="B27" s="86" t="s">
        <v>117</v>
      </c>
      <c r="C27" s="83" t="s">
        <v>118</v>
      </c>
      <c r="D27" s="64" t="str">
        <f>D23</f>
        <v>15 678 148грн.</v>
      </c>
    </row>
    <row r="28" spans="1:4" ht="21" customHeight="1" thickBot="1" x14ac:dyDescent="0.35">
      <c r="A28" s="10"/>
      <c r="B28" s="63" t="s">
        <v>119</v>
      </c>
      <c r="C28" s="65" t="s">
        <v>120</v>
      </c>
      <c r="D28" s="66" t="s">
        <v>121</v>
      </c>
    </row>
    <row r="29" spans="1:4" ht="133.5" customHeight="1" thickBot="1" x14ac:dyDescent="0.35">
      <c r="A29" s="10"/>
      <c r="B29" s="13" t="s">
        <v>24</v>
      </c>
      <c r="C29" s="7" t="s">
        <v>25</v>
      </c>
      <c r="D29" s="4" t="s">
        <v>134</v>
      </c>
    </row>
    <row r="30" spans="1:4" ht="138.75" customHeight="1" thickBot="1" x14ac:dyDescent="0.35">
      <c r="A30" s="10"/>
      <c r="B30" s="12" t="s">
        <v>26</v>
      </c>
      <c r="C30" s="7" t="s">
        <v>27</v>
      </c>
      <c r="D30" s="5" t="s">
        <v>133</v>
      </c>
    </row>
    <row r="31" spans="1:4" ht="18.75" x14ac:dyDescent="0.3">
      <c r="A31" s="10"/>
    </row>
    <row r="32" spans="1:4" ht="18.75" x14ac:dyDescent="0.3">
      <c r="A32" s="10"/>
    </row>
    <row r="33" spans="1:4" ht="18.75" x14ac:dyDescent="0.3">
      <c r="A33" s="10"/>
      <c r="C33" s="214" t="s">
        <v>144</v>
      </c>
      <c r="D33" s="214" t="s">
        <v>145</v>
      </c>
    </row>
    <row r="34" spans="1:4" ht="18.75" x14ac:dyDescent="0.3">
      <c r="C34" s="10"/>
      <c r="D34" s="10"/>
    </row>
  </sheetData>
  <mergeCells count="11">
    <mergeCell ref="B9:D9"/>
    <mergeCell ref="B10:B11"/>
    <mergeCell ref="C10:C11"/>
    <mergeCell ref="D10:D11"/>
    <mergeCell ref="B21:B26"/>
    <mergeCell ref="B8:D8"/>
    <mergeCell ref="B2:D2"/>
    <mergeCell ref="B3:D3"/>
    <mergeCell ref="B4:D4"/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view="pageBreakPreview" topLeftCell="A12" zoomScaleNormal="100" zoomScaleSheetLayoutView="100" workbookViewId="0">
      <selection activeCell="F20" sqref="F20"/>
    </sheetView>
  </sheetViews>
  <sheetFormatPr defaultRowHeight="15.75" x14ac:dyDescent="0.25"/>
  <cols>
    <col min="1" max="1" width="9.140625" style="8"/>
    <col min="2" max="2" width="18.5703125" style="8" customWidth="1"/>
    <col min="3" max="3" width="40.140625" style="8" customWidth="1"/>
    <col min="4" max="4" width="18.5703125" style="8" customWidth="1"/>
    <col min="5" max="5" width="12.140625" style="8" customWidth="1"/>
    <col min="6" max="6" width="18.42578125" style="8" customWidth="1"/>
    <col min="7" max="7" width="13.28515625" style="8" customWidth="1"/>
    <col min="8" max="8" width="12.5703125" style="8" customWidth="1"/>
    <col min="9" max="9" width="13.28515625" style="8" customWidth="1"/>
    <col min="10" max="10" width="12.7109375" style="8" customWidth="1"/>
    <col min="11" max="11" width="15.28515625" style="8" customWidth="1"/>
    <col min="12" max="12" width="21.140625" style="8" customWidth="1"/>
  </cols>
  <sheetData>
    <row r="1" spans="1:12" x14ac:dyDescent="0.25">
      <c r="A1" s="135" t="s">
        <v>54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x14ac:dyDescent="0.25">
      <c r="A2" s="135" t="s">
        <v>30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x14ac:dyDescent="0.25">
      <c r="A3" s="136" t="s">
        <v>31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x14ac:dyDescent="0.25">
      <c r="A4" s="136" t="s">
        <v>147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12" x14ac:dyDescent="0.25">
      <c r="A5" s="38"/>
    </row>
    <row r="6" spans="1:12" ht="21" thickBot="1" x14ac:dyDescent="0.3">
      <c r="A6" s="137" t="s">
        <v>32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2" ht="27.75" customHeight="1" thickBot="1" x14ac:dyDescent="0.3">
      <c r="A7" s="39" t="s">
        <v>33</v>
      </c>
      <c r="B7" s="138" t="s">
        <v>35</v>
      </c>
      <c r="C7" s="138" t="s">
        <v>36</v>
      </c>
      <c r="D7" s="138" t="s">
        <v>37</v>
      </c>
      <c r="E7" s="40" t="s">
        <v>38</v>
      </c>
      <c r="F7" s="138" t="s">
        <v>40</v>
      </c>
      <c r="G7" s="40" t="s">
        <v>41</v>
      </c>
      <c r="H7" s="132" t="s">
        <v>43</v>
      </c>
      <c r="I7" s="133"/>
      <c r="J7" s="133"/>
      <c r="K7" s="134"/>
      <c r="L7" s="40" t="s">
        <v>44</v>
      </c>
    </row>
    <row r="8" spans="1:12" ht="32.25" thickBot="1" x14ac:dyDescent="0.3">
      <c r="A8" s="41" t="s">
        <v>34</v>
      </c>
      <c r="B8" s="139"/>
      <c r="C8" s="139"/>
      <c r="D8" s="139"/>
      <c r="E8" s="42" t="s">
        <v>39</v>
      </c>
      <c r="F8" s="139"/>
      <c r="G8" s="42" t="s">
        <v>42</v>
      </c>
      <c r="H8" s="42" t="s">
        <v>46</v>
      </c>
      <c r="I8" s="42" t="s">
        <v>47</v>
      </c>
      <c r="J8" s="42" t="s">
        <v>48</v>
      </c>
      <c r="K8" s="42" t="s">
        <v>49</v>
      </c>
      <c r="L8" s="42" t="s">
        <v>45</v>
      </c>
    </row>
    <row r="9" spans="1:12" ht="16.5" thickBot="1" x14ac:dyDescent="0.3">
      <c r="A9" s="14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  <c r="L9" s="15">
        <v>12</v>
      </c>
    </row>
    <row r="10" spans="1:12" ht="51" customHeight="1" x14ac:dyDescent="0.25">
      <c r="A10" s="120">
        <v>1</v>
      </c>
      <c r="B10" s="140" t="s">
        <v>130</v>
      </c>
      <c r="C10" s="143" t="s">
        <v>123</v>
      </c>
      <c r="D10" s="69" t="s">
        <v>52</v>
      </c>
      <c r="E10" s="120" t="s">
        <v>50</v>
      </c>
      <c r="F10" s="122" t="s">
        <v>135</v>
      </c>
      <c r="G10" s="120" t="s">
        <v>51</v>
      </c>
      <c r="H10" s="118">
        <v>4105184</v>
      </c>
      <c r="I10" s="126">
        <v>5268495</v>
      </c>
      <c r="J10" s="118">
        <v>5326469</v>
      </c>
      <c r="K10" s="129">
        <v>14776148</v>
      </c>
      <c r="L10" s="122" t="s">
        <v>136</v>
      </c>
    </row>
    <row r="11" spans="1:12" ht="48" customHeight="1" x14ac:dyDescent="0.25">
      <c r="A11" s="121"/>
      <c r="B11" s="141"/>
      <c r="C11" s="144"/>
      <c r="D11" s="74"/>
      <c r="E11" s="121"/>
      <c r="F11" s="123"/>
      <c r="G11" s="121"/>
      <c r="H11" s="124"/>
      <c r="I11" s="127"/>
      <c r="J11" s="124"/>
      <c r="K11" s="121"/>
      <c r="L11" s="123"/>
    </row>
    <row r="12" spans="1:12" ht="26.25" customHeight="1" x14ac:dyDescent="0.25">
      <c r="A12" s="121"/>
      <c r="B12" s="141"/>
      <c r="C12" s="144"/>
      <c r="D12" s="74"/>
      <c r="E12" s="121"/>
      <c r="F12" s="123"/>
      <c r="G12" s="121"/>
      <c r="H12" s="124"/>
      <c r="I12" s="127"/>
      <c r="J12" s="124"/>
      <c r="K12" s="121"/>
      <c r="L12" s="123"/>
    </row>
    <row r="13" spans="1:12" ht="75.75" customHeight="1" thickBot="1" x14ac:dyDescent="0.3">
      <c r="A13" s="121"/>
      <c r="B13" s="141"/>
      <c r="C13" s="145"/>
      <c r="D13" s="89"/>
      <c r="E13" s="89"/>
      <c r="F13" s="146"/>
      <c r="G13" s="130"/>
      <c r="H13" s="125"/>
      <c r="I13" s="128"/>
      <c r="J13" s="125"/>
      <c r="K13" s="130"/>
      <c r="L13" s="123"/>
    </row>
    <row r="14" spans="1:12" ht="15.75" customHeight="1" x14ac:dyDescent="0.25">
      <c r="A14" s="121"/>
      <c r="B14" s="142"/>
      <c r="C14" s="90" t="s">
        <v>137</v>
      </c>
      <c r="D14" s="73"/>
      <c r="E14" s="73"/>
      <c r="F14" s="87"/>
      <c r="G14" s="73"/>
      <c r="H14" s="131"/>
      <c r="I14" s="131"/>
      <c r="J14" s="118">
        <f>10000+350000+152000+200000</f>
        <v>712000</v>
      </c>
      <c r="K14" s="73"/>
      <c r="L14" s="123"/>
    </row>
    <row r="15" spans="1:12" ht="51.75" customHeight="1" x14ac:dyDescent="0.25">
      <c r="A15" s="121"/>
      <c r="B15" s="142"/>
      <c r="C15" s="91" t="s">
        <v>140</v>
      </c>
      <c r="D15" s="74"/>
      <c r="E15" s="74"/>
      <c r="F15" s="88"/>
      <c r="G15" s="74"/>
      <c r="H15" s="124"/>
      <c r="I15" s="124"/>
      <c r="J15" s="119"/>
      <c r="K15" s="74"/>
      <c r="L15" s="123"/>
    </row>
    <row r="16" spans="1:12" ht="132.75" customHeight="1" x14ac:dyDescent="0.25">
      <c r="A16" s="121"/>
      <c r="B16" s="142"/>
      <c r="C16" s="101" t="s">
        <v>142</v>
      </c>
      <c r="D16" s="74"/>
      <c r="E16" s="74"/>
      <c r="F16" s="88"/>
      <c r="G16" s="74"/>
      <c r="H16" s="124"/>
      <c r="I16" s="124"/>
      <c r="J16" s="119"/>
      <c r="K16" s="74"/>
      <c r="L16" s="123"/>
    </row>
    <row r="17" spans="1:12" ht="15" customHeight="1" x14ac:dyDescent="0.25">
      <c r="A17" s="121"/>
      <c r="B17" s="142"/>
      <c r="C17" s="117" t="s">
        <v>149</v>
      </c>
      <c r="D17" s="74"/>
      <c r="E17" s="74"/>
      <c r="F17" s="88"/>
      <c r="G17" s="74"/>
      <c r="H17" s="124"/>
      <c r="I17" s="124"/>
      <c r="J17" s="119">
        <f>66000+100000</f>
        <v>166000</v>
      </c>
      <c r="K17" s="74"/>
      <c r="L17" s="123"/>
    </row>
    <row r="18" spans="1:12" ht="15.75" customHeight="1" x14ac:dyDescent="0.25">
      <c r="A18" s="121"/>
      <c r="B18" s="142"/>
      <c r="C18" s="117"/>
      <c r="D18" s="74"/>
      <c r="E18" s="74"/>
      <c r="F18" s="88"/>
      <c r="G18" s="74"/>
      <c r="H18" s="124"/>
      <c r="I18" s="124"/>
      <c r="J18" s="119"/>
      <c r="K18" s="74"/>
      <c r="L18" s="123"/>
    </row>
    <row r="19" spans="1:12" x14ac:dyDescent="0.25">
      <c r="A19" s="121"/>
      <c r="B19" s="142"/>
      <c r="C19" s="117"/>
      <c r="D19" s="74"/>
      <c r="E19" s="74"/>
      <c r="F19" s="88"/>
      <c r="G19" s="74"/>
      <c r="H19" s="124"/>
      <c r="I19" s="124"/>
      <c r="J19" s="119"/>
      <c r="K19" s="74"/>
      <c r="L19" s="20"/>
    </row>
    <row r="20" spans="1:12" ht="115.5" customHeight="1" x14ac:dyDescent="0.25">
      <c r="A20" s="121"/>
      <c r="B20" s="142"/>
      <c r="C20" s="91" t="s">
        <v>148</v>
      </c>
      <c r="D20" s="74"/>
      <c r="E20" s="74"/>
      <c r="F20" s="88"/>
      <c r="G20" s="74"/>
      <c r="H20" s="124"/>
      <c r="I20" s="124"/>
      <c r="J20" s="119"/>
      <c r="K20" s="74"/>
      <c r="L20" s="20"/>
    </row>
    <row r="21" spans="1:12" x14ac:dyDescent="0.25">
      <c r="A21" s="121"/>
      <c r="B21" s="142"/>
      <c r="C21" s="91"/>
      <c r="D21" s="74"/>
      <c r="E21" s="74"/>
      <c r="F21" s="88"/>
      <c r="G21" s="74"/>
      <c r="H21" s="124"/>
      <c r="I21" s="124"/>
      <c r="J21" s="119"/>
      <c r="K21" s="74"/>
      <c r="L21" s="20"/>
    </row>
    <row r="22" spans="1:12" ht="29.25" thickBot="1" x14ac:dyDescent="0.3">
      <c r="A22" s="121"/>
      <c r="B22" s="142"/>
      <c r="C22" s="103" t="s">
        <v>141</v>
      </c>
      <c r="D22" s="89"/>
      <c r="E22" s="89"/>
      <c r="F22" s="92"/>
      <c r="G22" s="89"/>
      <c r="H22" s="125"/>
      <c r="I22" s="125"/>
      <c r="J22" s="102">
        <v>100000</v>
      </c>
      <c r="K22" s="89"/>
      <c r="L22" s="20"/>
    </row>
    <row r="23" spans="1:12" ht="32.25" customHeight="1" thickBot="1" x14ac:dyDescent="0.3">
      <c r="A23" s="121"/>
      <c r="B23" s="141"/>
      <c r="C23" s="19"/>
      <c r="D23" s="88"/>
      <c r="E23" s="74"/>
      <c r="F23" s="70"/>
      <c r="G23" s="70"/>
      <c r="H23" s="72"/>
      <c r="I23" s="71"/>
      <c r="J23" s="72"/>
      <c r="K23" s="70"/>
      <c r="L23" s="20"/>
    </row>
    <row r="24" spans="1:12" ht="16.5" thickBot="1" x14ac:dyDescent="0.3">
      <c r="A24" s="132" t="s">
        <v>53</v>
      </c>
      <c r="B24" s="133"/>
      <c r="C24" s="133"/>
      <c r="D24" s="133"/>
      <c r="E24" s="133"/>
      <c r="F24" s="133"/>
      <c r="G24" s="134"/>
      <c r="H24" s="96">
        <v>4105184</v>
      </c>
      <c r="I24" s="94">
        <v>5268495</v>
      </c>
      <c r="J24" s="94">
        <f>J10+J14+J17+J22</f>
        <v>6304469</v>
      </c>
      <c r="K24" s="95">
        <f>H24+I24+J24</f>
        <v>15678148</v>
      </c>
      <c r="L24" s="93"/>
    </row>
    <row r="25" spans="1:12" x14ac:dyDescent="0.25">
      <c r="A25" s="21"/>
    </row>
    <row r="26" spans="1:12" x14ac:dyDescent="0.25">
      <c r="A26" s="43"/>
    </row>
    <row r="27" spans="1:12" x14ac:dyDescent="0.25">
      <c r="A27" s="38"/>
    </row>
    <row r="28" spans="1:12" ht="18.75" x14ac:dyDescent="0.3">
      <c r="A28" s="38"/>
      <c r="C28" s="214" t="s">
        <v>144</v>
      </c>
      <c r="D28" s="214"/>
      <c r="E28" s="214"/>
      <c r="F28" s="214" t="s">
        <v>145</v>
      </c>
      <c r="G28" s="214"/>
    </row>
    <row r="29" spans="1:12" x14ac:dyDescent="0.25">
      <c r="A29" s="38"/>
    </row>
    <row r="30" spans="1:12" x14ac:dyDescent="0.25">
      <c r="A30" s="38"/>
    </row>
    <row r="31" spans="1:12" x14ac:dyDescent="0.25">
      <c r="A31" s="38"/>
    </row>
    <row r="32" spans="1:12" x14ac:dyDescent="0.25">
      <c r="A32" s="38"/>
    </row>
    <row r="33" spans="1:1" x14ac:dyDescent="0.25">
      <c r="A33" s="38"/>
    </row>
    <row r="34" spans="1:1" x14ac:dyDescent="0.25">
      <c r="A34" s="38"/>
    </row>
    <row r="35" spans="1:1" x14ac:dyDescent="0.25">
      <c r="A35" s="38"/>
    </row>
    <row r="36" spans="1:1" x14ac:dyDescent="0.25">
      <c r="A36" s="38"/>
    </row>
    <row r="37" spans="1:1" x14ac:dyDescent="0.25">
      <c r="A37" s="38"/>
    </row>
    <row r="38" spans="1:1" x14ac:dyDescent="0.25">
      <c r="A38" s="38"/>
    </row>
    <row r="39" spans="1:1" x14ac:dyDescent="0.25">
      <c r="A39" s="38"/>
    </row>
    <row r="40" spans="1:1" x14ac:dyDescent="0.25">
      <c r="A40" s="38"/>
    </row>
    <row r="41" spans="1:1" x14ac:dyDescent="0.25">
      <c r="A41" s="38"/>
    </row>
  </sheetData>
  <mergeCells count="27">
    <mergeCell ref="A24:G24"/>
    <mergeCell ref="A1:L1"/>
    <mergeCell ref="A2:L2"/>
    <mergeCell ref="A3:L3"/>
    <mergeCell ref="A4:L4"/>
    <mergeCell ref="A6:L6"/>
    <mergeCell ref="B7:B8"/>
    <mergeCell ref="C7:C8"/>
    <mergeCell ref="D7:D8"/>
    <mergeCell ref="F7:F8"/>
    <mergeCell ref="H7:K7"/>
    <mergeCell ref="A10:A23"/>
    <mergeCell ref="B10:B23"/>
    <mergeCell ref="C10:C13"/>
    <mergeCell ref="F10:F13"/>
    <mergeCell ref="G10:G13"/>
    <mergeCell ref="C17:C19"/>
    <mergeCell ref="J14:J16"/>
    <mergeCell ref="E10:E12"/>
    <mergeCell ref="L10:L18"/>
    <mergeCell ref="H10:H13"/>
    <mergeCell ref="I10:I13"/>
    <mergeCell ref="J10:J13"/>
    <mergeCell ref="K10:K13"/>
    <mergeCell ref="H14:H22"/>
    <mergeCell ref="I14:I22"/>
    <mergeCell ref="J17:J21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view="pageBreakPreview" zoomScaleNormal="100" zoomScaleSheetLayoutView="100" workbookViewId="0">
      <selection activeCell="B24" sqref="B24:N24"/>
    </sheetView>
  </sheetViews>
  <sheetFormatPr defaultRowHeight="15" x14ac:dyDescent="0.25"/>
  <cols>
    <col min="1" max="1" width="4.5703125" customWidth="1"/>
    <col min="2" max="2" width="44" customWidth="1"/>
    <col min="3" max="3" width="13.42578125" customWidth="1"/>
    <col min="4" max="4" width="14.5703125" customWidth="1"/>
    <col min="5" max="5" width="17.5703125" customWidth="1"/>
    <col min="6" max="6" width="0.140625" customWidth="1"/>
    <col min="7" max="7" width="21" customWidth="1"/>
    <col min="8" max="8" width="8.5703125" hidden="1" customWidth="1"/>
    <col min="10" max="10" width="0.140625" customWidth="1"/>
    <col min="11" max="11" width="24.42578125" customWidth="1"/>
    <col min="12" max="13" width="9.140625" hidden="1" customWidth="1"/>
    <col min="15" max="15" width="18.28515625" customWidth="1"/>
  </cols>
  <sheetData>
    <row r="1" spans="1:15" x14ac:dyDescent="0.25">
      <c r="A1" s="193" t="s">
        <v>91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5" x14ac:dyDescent="0.25">
      <c r="A2" s="193" t="s">
        <v>30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3" spans="1:15" x14ac:dyDescent="0.25">
      <c r="A3" s="194" t="s">
        <v>31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</row>
    <row r="4" spans="1:15" x14ac:dyDescent="0.25">
      <c r="A4" s="194" t="s">
        <v>150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</row>
    <row r="5" spans="1:15" ht="15.75" x14ac:dyDescent="0.25">
      <c r="A5" s="21"/>
    </row>
    <row r="6" spans="1:15" ht="20.25" x14ac:dyDescent="0.25">
      <c r="A6" s="195" t="s">
        <v>55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</row>
    <row r="7" spans="1:15" ht="19.5" thickBot="1" x14ac:dyDescent="0.3">
      <c r="A7" s="22"/>
    </row>
    <row r="8" spans="1:15" ht="21" customHeight="1" x14ac:dyDescent="0.25">
      <c r="A8" s="23" t="s">
        <v>33</v>
      </c>
      <c r="B8" s="23" t="s">
        <v>57</v>
      </c>
      <c r="C8" s="23" t="s">
        <v>59</v>
      </c>
      <c r="D8" s="23" t="s">
        <v>61</v>
      </c>
      <c r="E8" s="147" t="s">
        <v>64</v>
      </c>
      <c r="F8" s="148"/>
      <c r="G8" s="148"/>
      <c r="H8" s="148"/>
      <c r="I8" s="148"/>
      <c r="J8" s="149"/>
      <c r="K8" s="147" t="s">
        <v>65</v>
      </c>
      <c r="L8" s="148"/>
      <c r="M8" s="149"/>
      <c r="N8" s="147" t="s">
        <v>68</v>
      </c>
      <c r="O8" s="149"/>
    </row>
    <row r="9" spans="1:15" ht="15" customHeight="1" x14ac:dyDescent="0.25">
      <c r="A9" s="24" t="s">
        <v>56</v>
      </c>
      <c r="B9" s="24" t="s">
        <v>58</v>
      </c>
      <c r="C9" s="24" t="s">
        <v>60</v>
      </c>
      <c r="D9" s="24" t="s">
        <v>62</v>
      </c>
      <c r="E9" s="150"/>
      <c r="F9" s="151"/>
      <c r="G9" s="151"/>
      <c r="H9" s="151"/>
      <c r="I9" s="151"/>
      <c r="J9" s="152"/>
      <c r="K9" s="150" t="s">
        <v>66</v>
      </c>
      <c r="L9" s="151"/>
      <c r="M9" s="152"/>
      <c r="N9" s="150" t="s">
        <v>66</v>
      </c>
      <c r="O9" s="152"/>
    </row>
    <row r="10" spans="1:15" ht="21.75" customHeight="1" thickBot="1" x14ac:dyDescent="0.3">
      <c r="A10" s="25"/>
      <c r="B10" s="25"/>
      <c r="C10" s="25"/>
      <c r="D10" s="24" t="s">
        <v>63</v>
      </c>
      <c r="E10" s="153"/>
      <c r="F10" s="154"/>
      <c r="G10" s="154"/>
      <c r="H10" s="154"/>
      <c r="I10" s="154"/>
      <c r="J10" s="155"/>
      <c r="K10" s="153" t="s">
        <v>67</v>
      </c>
      <c r="L10" s="154"/>
      <c r="M10" s="155"/>
      <c r="N10" s="153" t="s">
        <v>67</v>
      </c>
      <c r="O10" s="155"/>
    </row>
    <row r="11" spans="1:15" ht="15.75" thickBot="1" x14ac:dyDescent="0.3">
      <c r="A11" s="25"/>
      <c r="B11" s="25"/>
      <c r="C11" s="25"/>
      <c r="D11" s="25"/>
      <c r="E11" s="156" t="s">
        <v>69</v>
      </c>
      <c r="F11" s="157"/>
      <c r="G11" s="156" t="s">
        <v>70</v>
      </c>
      <c r="H11" s="157"/>
      <c r="I11" s="156" t="s">
        <v>71</v>
      </c>
      <c r="J11" s="157"/>
      <c r="K11" s="158"/>
      <c r="L11" s="159"/>
      <c r="M11" s="159"/>
      <c r="N11" s="159"/>
      <c r="O11" s="160"/>
    </row>
    <row r="12" spans="1:15" ht="15.75" thickBot="1" x14ac:dyDescent="0.3">
      <c r="A12" s="26">
        <v>1</v>
      </c>
      <c r="B12" s="27">
        <v>2</v>
      </c>
      <c r="C12" s="26">
        <v>3</v>
      </c>
      <c r="D12" s="26">
        <v>4</v>
      </c>
      <c r="E12" s="161">
        <v>5</v>
      </c>
      <c r="F12" s="162"/>
      <c r="G12" s="161">
        <v>6</v>
      </c>
      <c r="H12" s="162"/>
      <c r="I12" s="161">
        <v>7</v>
      </c>
      <c r="J12" s="162"/>
      <c r="K12" s="161">
        <v>8</v>
      </c>
      <c r="L12" s="163"/>
      <c r="M12" s="163"/>
      <c r="N12" s="164">
        <v>9</v>
      </c>
      <c r="O12" s="164"/>
    </row>
    <row r="13" spans="1:15" ht="15.75" thickBot="1" x14ac:dyDescent="0.3">
      <c r="A13" s="29"/>
      <c r="B13" s="165" t="s">
        <v>72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6"/>
      <c r="O13" s="45"/>
    </row>
    <row r="14" spans="1:15" ht="62.25" customHeight="1" thickBot="1" x14ac:dyDescent="0.3">
      <c r="A14" s="167">
        <v>1</v>
      </c>
      <c r="B14" s="169" t="s">
        <v>138</v>
      </c>
      <c r="C14" s="171" t="s">
        <v>73</v>
      </c>
      <c r="D14" s="171" t="s">
        <v>74</v>
      </c>
      <c r="E14" s="59">
        <v>4105184</v>
      </c>
      <c r="F14" s="173">
        <v>5268495</v>
      </c>
      <c r="G14" s="174"/>
      <c r="H14" s="176">
        <f>'додаток 2'!J24</f>
        <v>6304469</v>
      </c>
      <c r="I14" s="177"/>
      <c r="J14" s="178"/>
      <c r="K14" s="179"/>
      <c r="L14" s="178"/>
      <c r="M14" s="182"/>
      <c r="N14" s="182"/>
      <c r="O14" s="179"/>
    </row>
    <row r="15" spans="1:15" ht="26.25" hidden="1" customHeight="1" thickBot="1" x14ac:dyDescent="0.3">
      <c r="A15" s="168"/>
      <c r="B15" s="170"/>
      <c r="C15" s="172"/>
      <c r="D15" s="172"/>
      <c r="E15" s="33"/>
      <c r="F15" s="175"/>
      <c r="G15" s="174"/>
      <c r="H15" s="175"/>
      <c r="I15" s="174"/>
      <c r="J15" s="180"/>
      <c r="K15" s="181"/>
      <c r="L15" s="180"/>
      <c r="M15" s="183"/>
      <c r="N15" s="183"/>
      <c r="O15" s="181"/>
    </row>
    <row r="16" spans="1:15" ht="15.75" thickBot="1" x14ac:dyDescent="0.3">
      <c r="A16" s="31">
        <v>2</v>
      </c>
      <c r="B16" s="32" t="s">
        <v>75</v>
      </c>
      <c r="C16" s="29" t="s">
        <v>76</v>
      </c>
      <c r="D16" s="29" t="s">
        <v>77</v>
      </c>
      <c r="E16" s="97">
        <v>16</v>
      </c>
      <c r="F16" s="184">
        <v>16</v>
      </c>
      <c r="G16" s="185"/>
      <c r="H16" s="184">
        <v>16</v>
      </c>
      <c r="I16" s="185"/>
      <c r="J16" s="186"/>
      <c r="K16" s="187"/>
      <c r="L16" s="186"/>
      <c r="M16" s="188"/>
      <c r="N16" s="188"/>
      <c r="O16" s="187"/>
    </row>
    <row r="17" spans="1:15" ht="15.75" thickBot="1" x14ac:dyDescent="0.3">
      <c r="A17" s="29"/>
      <c r="B17" s="189" t="s">
        <v>92</v>
      </c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8"/>
      <c r="N17" s="188"/>
      <c r="O17" s="187"/>
    </row>
    <row r="18" spans="1:15" ht="26.25" thickBot="1" x14ac:dyDescent="0.3">
      <c r="A18" s="31">
        <v>1</v>
      </c>
      <c r="B18" s="32" t="s">
        <v>78</v>
      </c>
      <c r="C18" s="29" t="s">
        <v>79</v>
      </c>
      <c r="D18" s="29"/>
      <c r="E18" s="29">
        <v>1</v>
      </c>
      <c r="F18" s="186">
        <v>1</v>
      </c>
      <c r="G18" s="187"/>
      <c r="H18" s="186">
        <v>1</v>
      </c>
      <c r="I18" s="187"/>
      <c r="J18" s="186"/>
      <c r="K18" s="187"/>
      <c r="L18" s="186"/>
      <c r="M18" s="188"/>
      <c r="N18" s="188"/>
      <c r="O18" s="187"/>
    </row>
    <row r="19" spans="1:15" ht="15.75" thickBot="1" x14ac:dyDescent="0.3">
      <c r="A19" s="31">
        <v>2</v>
      </c>
      <c r="B19" s="32" t="s">
        <v>80</v>
      </c>
      <c r="C19" s="29" t="s">
        <v>81</v>
      </c>
      <c r="D19" s="29"/>
      <c r="E19" s="97">
        <v>16</v>
      </c>
      <c r="F19" s="184">
        <v>16</v>
      </c>
      <c r="G19" s="185"/>
      <c r="H19" s="184">
        <v>16</v>
      </c>
      <c r="I19" s="185"/>
      <c r="J19" s="186"/>
      <c r="K19" s="187"/>
      <c r="L19" s="186"/>
      <c r="M19" s="188"/>
      <c r="N19" s="188"/>
      <c r="O19" s="187"/>
    </row>
    <row r="20" spans="1:15" ht="15.75" thickBot="1" x14ac:dyDescent="0.3">
      <c r="A20" s="31"/>
      <c r="B20" s="32" t="s">
        <v>139</v>
      </c>
      <c r="C20" s="78" t="s">
        <v>81</v>
      </c>
      <c r="D20" s="78"/>
      <c r="E20" s="97">
        <v>5</v>
      </c>
      <c r="F20" s="98">
        <v>5</v>
      </c>
      <c r="G20" s="99">
        <v>5</v>
      </c>
      <c r="H20" s="98"/>
      <c r="I20" s="99">
        <v>5</v>
      </c>
      <c r="J20" s="75"/>
      <c r="K20" s="76"/>
      <c r="L20" s="75"/>
      <c r="M20" s="77"/>
      <c r="N20" s="77"/>
      <c r="O20" s="76"/>
    </row>
    <row r="21" spans="1:15" ht="15.75" thickBot="1" x14ac:dyDescent="0.3">
      <c r="A21" s="31">
        <v>3</v>
      </c>
      <c r="B21" s="32" t="s">
        <v>82</v>
      </c>
      <c r="C21" s="29" t="s">
        <v>124</v>
      </c>
      <c r="D21" s="29"/>
      <c r="E21" s="68">
        <v>1000000</v>
      </c>
      <c r="F21" s="190">
        <v>1000000</v>
      </c>
      <c r="G21" s="187"/>
      <c r="H21" s="190">
        <v>1500000</v>
      </c>
      <c r="I21" s="187"/>
      <c r="J21" s="186"/>
      <c r="K21" s="187"/>
      <c r="L21" s="186"/>
      <c r="M21" s="188"/>
      <c r="N21" s="188"/>
      <c r="O21" s="187"/>
    </row>
    <row r="22" spans="1:15" ht="15.75" thickBot="1" x14ac:dyDescent="0.3">
      <c r="A22" s="29"/>
      <c r="B22" s="189" t="s">
        <v>83</v>
      </c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30"/>
    </row>
    <row r="23" spans="1:15" ht="15.75" thickBot="1" x14ac:dyDescent="0.3">
      <c r="A23" s="26"/>
      <c r="B23" s="32" t="s">
        <v>84</v>
      </c>
      <c r="C23" s="29" t="s">
        <v>85</v>
      </c>
      <c r="D23" s="29"/>
      <c r="E23" s="191">
        <v>256574</v>
      </c>
      <c r="F23" s="185"/>
      <c r="G23" s="191">
        <v>329281</v>
      </c>
      <c r="H23" s="185"/>
      <c r="I23" s="191">
        <v>332904</v>
      </c>
      <c r="J23" s="185"/>
      <c r="K23" s="186"/>
      <c r="L23" s="188"/>
      <c r="M23" s="187"/>
      <c r="N23" s="186"/>
      <c r="O23" s="187"/>
    </row>
    <row r="24" spans="1:15" ht="15.75" thickBot="1" x14ac:dyDescent="0.3">
      <c r="A24" s="29"/>
      <c r="B24" s="192" t="s">
        <v>86</v>
      </c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30"/>
    </row>
    <row r="25" spans="1:15" ht="15.75" thickBot="1" x14ac:dyDescent="0.3">
      <c r="A25" s="34">
        <v>1</v>
      </c>
      <c r="B25" s="34" t="s">
        <v>87</v>
      </c>
      <c r="C25" s="35" t="s">
        <v>88</v>
      </c>
      <c r="D25" s="35"/>
      <c r="E25" s="186">
        <v>100</v>
      </c>
      <c r="F25" s="187"/>
      <c r="G25" s="186">
        <v>100</v>
      </c>
      <c r="H25" s="187"/>
      <c r="I25" s="186">
        <v>100</v>
      </c>
      <c r="J25" s="187"/>
      <c r="K25" s="186"/>
      <c r="L25" s="188"/>
      <c r="M25" s="187"/>
      <c r="N25" s="186"/>
      <c r="O25" s="187"/>
    </row>
    <row r="26" spans="1:15" ht="15.75" thickBot="1" x14ac:dyDescent="0.3">
      <c r="A26" s="36"/>
      <c r="B26" s="36" t="s">
        <v>89</v>
      </c>
      <c r="C26" s="37" t="s">
        <v>88</v>
      </c>
      <c r="D26" s="37"/>
      <c r="E26" s="186">
        <v>100</v>
      </c>
      <c r="F26" s="187"/>
      <c r="G26" s="186">
        <v>100</v>
      </c>
      <c r="H26" s="187"/>
      <c r="I26" s="186">
        <v>100</v>
      </c>
      <c r="J26" s="187"/>
      <c r="K26" s="186"/>
      <c r="L26" s="188"/>
      <c r="M26" s="187"/>
      <c r="N26" s="186"/>
      <c r="O26" s="187"/>
    </row>
    <row r="27" spans="1:15" ht="26.25" thickBot="1" x14ac:dyDescent="0.3">
      <c r="A27" s="36"/>
      <c r="B27" s="36" t="s">
        <v>90</v>
      </c>
      <c r="C27" s="37" t="s">
        <v>88</v>
      </c>
      <c r="D27" s="37"/>
      <c r="E27" s="186">
        <v>100</v>
      </c>
      <c r="F27" s="187"/>
      <c r="G27" s="186">
        <v>100</v>
      </c>
      <c r="H27" s="187"/>
      <c r="I27" s="186">
        <v>100</v>
      </c>
      <c r="J27" s="187"/>
      <c r="K27" s="186"/>
      <c r="L27" s="188"/>
      <c r="M27" s="187"/>
      <c r="N27" s="186"/>
      <c r="O27" s="187"/>
    </row>
    <row r="28" spans="1:15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30" spans="1:15" ht="18.75" x14ac:dyDescent="0.3">
      <c r="B30" s="215" t="s">
        <v>151</v>
      </c>
      <c r="G30" s="214" t="s">
        <v>145</v>
      </c>
    </row>
  </sheetData>
  <mergeCells count="71">
    <mergeCell ref="A1:O1"/>
    <mergeCell ref="A2:O2"/>
    <mergeCell ref="A3:O3"/>
    <mergeCell ref="A4:O4"/>
    <mergeCell ref="A6:O6"/>
    <mergeCell ref="E26:F26"/>
    <mergeCell ref="G26:H26"/>
    <mergeCell ref="I26:J26"/>
    <mergeCell ref="K26:M26"/>
    <mergeCell ref="N26:O26"/>
    <mergeCell ref="E27:F27"/>
    <mergeCell ref="G27:H27"/>
    <mergeCell ref="I27:J27"/>
    <mergeCell ref="K27:M27"/>
    <mergeCell ref="N27:O27"/>
    <mergeCell ref="B24:N24"/>
    <mergeCell ref="E25:F25"/>
    <mergeCell ref="G25:H25"/>
    <mergeCell ref="I25:J25"/>
    <mergeCell ref="K25:M25"/>
    <mergeCell ref="N25:O25"/>
    <mergeCell ref="B22:N22"/>
    <mergeCell ref="E23:F23"/>
    <mergeCell ref="G23:H23"/>
    <mergeCell ref="I23:J23"/>
    <mergeCell ref="K23:M23"/>
    <mergeCell ref="N23:O23"/>
    <mergeCell ref="F21:G21"/>
    <mergeCell ref="H21:I21"/>
    <mergeCell ref="J21:K21"/>
    <mergeCell ref="L21:O21"/>
    <mergeCell ref="F18:G18"/>
    <mergeCell ref="H18:I18"/>
    <mergeCell ref="J18:K18"/>
    <mergeCell ref="L18:O18"/>
    <mergeCell ref="F19:G19"/>
    <mergeCell ref="H19:I19"/>
    <mergeCell ref="J19:K19"/>
    <mergeCell ref="L19:O19"/>
    <mergeCell ref="F16:G16"/>
    <mergeCell ref="H16:I16"/>
    <mergeCell ref="J16:K16"/>
    <mergeCell ref="L16:O16"/>
    <mergeCell ref="B17:L17"/>
    <mergeCell ref="M17:O17"/>
    <mergeCell ref="B13:N13"/>
    <mergeCell ref="A14:A15"/>
    <mergeCell ref="B14:B15"/>
    <mergeCell ref="C14:C15"/>
    <mergeCell ref="D14:D15"/>
    <mergeCell ref="F14:G14"/>
    <mergeCell ref="F15:G15"/>
    <mergeCell ref="H14:I15"/>
    <mergeCell ref="J14:K15"/>
    <mergeCell ref="L14:O15"/>
    <mergeCell ref="E11:F11"/>
    <mergeCell ref="G11:H11"/>
    <mergeCell ref="I11:J11"/>
    <mergeCell ref="K11:O11"/>
    <mergeCell ref="E12:F12"/>
    <mergeCell ref="G12:H12"/>
    <mergeCell ref="I12:J12"/>
    <mergeCell ref="K12:M12"/>
    <mergeCell ref="N12:O12"/>
    <mergeCell ref="E8:J10"/>
    <mergeCell ref="K8:M8"/>
    <mergeCell ref="K9:M9"/>
    <mergeCell ref="K10:M10"/>
    <mergeCell ref="N8:O8"/>
    <mergeCell ref="N9:O9"/>
    <mergeCell ref="N10:O10"/>
  </mergeCells>
  <pageMargins left="0.7" right="0.7" top="0.75" bottom="0.75" header="0.3" footer="0.3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topLeftCell="A4" zoomScaleNormal="100" zoomScaleSheetLayoutView="100" workbookViewId="0">
      <selection activeCell="G25" sqref="G25"/>
    </sheetView>
  </sheetViews>
  <sheetFormatPr defaultRowHeight="15" x14ac:dyDescent="0.25"/>
  <cols>
    <col min="1" max="1" width="37.7109375" customWidth="1"/>
    <col min="2" max="2" width="18.28515625" customWidth="1"/>
    <col min="3" max="3" width="18.42578125" customWidth="1"/>
    <col min="4" max="4" width="15.28515625" customWidth="1"/>
    <col min="5" max="5" width="15.140625" customWidth="1"/>
    <col min="6" max="6" width="16.7109375" customWidth="1"/>
    <col min="7" max="7" width="18.85546875" customWidth="1"/>
  </cols>
  <sheetData>
    <row r="1" spans="1:8" x14ac:dyDescent="0.25">
      <c r="A1" s="18"/>
    </row>
    <row r="2" spans="1:8" x14ac:dyDescent="0.25">
      <c r="A2" s="18"/>
    </row>
    <row r="3" spans="1:8" x14ac:dyDescent="0.25">
      <c r="A3" s="211" t="s">
        <v>113</v>
      </c>
      <c r="B3" s="211"/>
      <c r="C3" s="211"/>
      <c r="D3" s="211"/>
      <c r="E3" s="211"/>
      <c r="F3" s="211"/>
      <c r="G3" s="211"/>
    </row>
    <row r="4" spans="1:8" x14ac:dyDescent="0.25">
      <c r="A4" s="211" t="s">
        <v>30</v>
      </c>
      <c r="B4" s="211"/>
      <c r="C4" s="211"/>
      <c r="D4" s="211"/>
      <c r="E4" s="211"/>
      <c r="F4" s="211"/>
      <c r="G4" s="211"/>
    </row>
    <row r="5" spans="1:8" x14ac:dyDescent="0.25">
      <c r="A5" s="212" t="s">
        <v>31</v>
      </c>
      <c r="B5" s="212"/>
      <c r="C5" s="212"/>
      <c r="D5" s="212"/>
      <c r="E5" s="212"/>
      <c r="F5" s="212"/>
      <c r="G5" s="212"/>
    </row>
    <row r="6" spans="1:8" x14ac:dyDescent="0.25">
      <c r="A6" s="212" t="s">
        <v>152</v>
      </c>
      <c r="B6" s="212"/>
      <c r="C6" s="212"/>
      <c r="D6" s="212"/>
      <c r="E6" s="212"/>
      <c r="F6" s="212"/>
      <c r="G6" s="212"/>
    </row>
    <row r="7" spans="1:8" ht="20.25" x14ac:dyDescent="0.25">
      <c r="A7" s="213" t="s">
        <v>93</v>
      </c>
      <c r="B7" s="213"/>
      <c r="C7" s="213"/>
      <c r="D7" s="213"/>
      <c r="E7" s="213"/>
      <c r="F7" s="213"/>
      <c r="G7" s="213"/>
    </row>
    <row r="8" spans="1:8" ht="19.5" thickBot="1" x14ac:dyDescent="0.3">
      <c r="A8" s="57"/>
      <c r="B8" s="57"/>
      <c r="C8" s="57"/>
      <c r="D8" s="57"/>
      <c r="E8" s="57"/>
      <c r="F8" s="57"/>
      <c r="G8" s="58" t="s">
        <v>73</v>
      </c>
    </row>
    <row r="9" spans="1:8" ht="23.25" customHeight="1" x14ac:dyDescent="0.25">
      <c r="A9" s="46" t="s">
        <v>94</v>
      </c>
      <c r="B9" s="196" t="s">
        <v>98</v>
      </c>
      <c r="C9" s="197"/>
      <c r="D9" s="197"/>
      <c r="E9" s="197"/>
      <c r="F9" s="198"/>
      <c r="G9" s="48" t="s">
        <v>49</v>
      </c>
      <c r="H9" s="202"/>
    </row>
    <row r="10" spans="1:8" ht="12.75" customHeight="1" thickBot="1" x14ac:dyDescent="0.3">
      <c r="A10" s="47" t="s">
        <v>95</v>
      </c>
      <c r="B10" s="199"/>
      <c r="C10" s="200"/>
      <c r="D10" s="200"/>
      <c r="E10" s="200"/>
      <c r="F10" s="201"/>
      <c r="G10" s="49" t="s">
        <v>99</v>
      </c>
      <c r="H10" s="202"/>
    </row>
    <row r="11" spans="1:8" ht="24" customHeight="1" thickBot="1" x14ac:dyDescent="0.3">
      <c r="A11" s="47" t="s">
        <v>96</v>
      </c>
      <c r="B11" s="203" t="s">
        <v>101</v>
      </c>
      <c r="C11" s="204"/>
      <c r="D11" s="205"/>
      <c r="E11" s="46" t="s">
        <v>102</v>
      </c>
      <c r="F11" s="46" t="s">
        <v>103</v>
      </c>
      <c r="G11" s="49" t="s">
        <v>39</v>
      </c>
      <c r="H11" s="17"/>
    </row>
    <row r="12" spans="1:8" ht="27.75" customHeight="1" x14ac:dyDescent="0.25">
      <c r="A12" s="47" t="s">
        <v>97</v>
      </c>
      <c r="B12" s="138" t="s">
        <v>46</v>
      </c>
      <c r="C12" s="138" t="s">
        <v>104</v>
      </c>
      <c r="D12" s="138" t="s">
        <v>48</v>
      </c>
      <c r="E12" s="46" t="s">
        <v>105</v>
      </c>
      <c r="F12" s="46" t="s">
        <v>107</v>
      </c>
      <c r="G12" s="49" t="s">
        <v>100</v>
      </c>
      <c r="H12" s="202"/>
    </row>
    <row r="13" spans="1:8" ht="16.5" thickBot="1" x14ac:dyDescent="0.3">
      <c r="A13" s="25"/>
      <c r="B13" s="139"/>
      <c r="C13" s="139"/>
      <c r="D13" s="139"/>
      <c r="E13" s="47" t="s">
        <v>106</v>
      </c>
      <c r="F13" s="47" t="s">
        <v>106</v>
      </c>
      <c r="G13" s="1"/>
      <c r="H13" s="202"/>
    </row>
    <row r="14" spans="1:8" ht="16.5" thickBot="1" x14ac:dyDescent="0.3">
      <c r="A14" s="46">
        <v>1</v>
      </c>
      <c r="B14" s="46">
        <v>2</v>
      </c>
      <c r="C14" s="46">
        <v>3</v>
      </c>
      <c r="D14" s="46">
        <v>4</v>
      </c>
      <c r="E14" s="46">
        <v>5</v>
      </c>
      <c r="F14" s="46">
        <v>6</v>
      </c>
      <c r="G14" s="50">
        <v>7</v>
      </c>
      <c r="H14" s="17"/>
    </row>
    <row r="15" spans="1:8" ht="26.25" customHeight="1" x14ac:dyDescent="0.25">
      <c r="A15" s="51" t="s">
        <v>108</v>
      </c>
      <c r="B15" s="208">
        <v>4105184</v>
      </c>
      <c r="C15" s="208">
        <v>5268495</v>
      </c>
      <c r="D15" s="208">
        <f>'додаток 2'!J24</f>
        <v>6304469</v>
      </c>
      <c r="E15" s="209"/>
      <c r="F15" s="209"/>
      <c r="G15" s="206">
        <f>B15+C15+D15</f>
        <v>15678148</v>
      </c>
      <c r="H15" s="202"/>
    </row>
    <row r="16" spans="1:8" ht="17.25" customHeight="1" thickBot="1" x14ac:dyDescent="0.3">
      <c r="A16" s="52" t="s">
        <v>109</v>
      </c>
      <c r="B16" s="172"/>
      <c r="C16" s="172"/>
      <c r="D16" s="172"/>
      <c r="E16" s="210"/>
      <c r="F16" s="210"/>
      <c r="G16" s="207"/>
      <c r="H16" s="202"/>
    </row>
    <row r="17" spans="1:8" ht="16.5" thickBot="1" x14ac:dyDescent="0.3">
      <c r="A17" s="51" t="s">
        <v>110</v>
      </c>
      <c r="B17" s="28"/>
      <c r="C17" s="28"/>
      <c r="D17" s="28"/>
      <c r="E17" s="53"/>
      <c r="F17" s="53"/>
      <c r="G17" s="44"/>
      <c r="H17" s="17"/>
    </row>
    <row r="18" spans="1:8" ht="15.75" x14ac:dyDescent="0.25">
      <c r="A18" s="51"/>
      <c r="B18" s="208">
        <f>B15</f>
        <v>4105184</v>
      </c>
      <c r="C18" s="208">
        <f>C15</f>
        <v>5268495</v>
      </c>
      <c r="D18" s="208">
        <f>D15</f>
        <v>6304469</v>
      </c>
      <c r="E18" s="209"/>
      <c r="F18" s="209"/>
      <c r="G18" s="206">
        <f>G15</f>
        <v>15678148</v>
      </c>
      <c r="H18" s="202"/>
    </row>
    <row r="19" spans="1:8" ht="19.5" customHeight="1" thickBot="1" x14ac:dyDescent="0.3">
      <c r="A19" s="52" t="s">
        <v>111</v>
      </c>
      <c r="B19" s="172"/>
      <c r="C19" s="172"/>
      <c r="D19" s="172"/>
      <c r="E19" s="210"/>
      <c r="F19" s="210"/>
      <c r="G19" s="207"/>
      <c r="H19" s="202"/>
    </row>
    <row r="20" spans="1:8" ht="27" customHeight="1" thickBot="1" x14ac:dyDescent="0.3">
      <c r="A20" s="54" t="s">
        <v>112</v>
      </c>
      <c r="B20" s="55"/>
      <c r="C20" s="55"/>
      <c r="D20" s="55"/>
      <c r="E20" s="55"/>
      <c r="F20" s="55"/>
      <c r="G20" s="56"/>
      <c r="H20" s="17"/>
    </row>
    <row r="21" spans="1:8" ht="18.75" x14ac:dyDescent="0.25">
      <c r="A21" s="22"/>
    </row>
    <row r="23" spans="1:8" ht="18.75" x14ac:dyDescent="0.3">
      <c r="A23" s="214" t="s">
        <v>153</v>
      </c>
      <c r="B23" s="214"/>
      <c r="C23" s="214"/>
      <c r="D23" s="214" t="s">
        <v>145</v>
      </c>
      <c r="E23" s="214"/>
    </row>
  </sheetData>
  <mergeCells count="26">
    <mergeCell ref="A3:G3"/>
    <mergeCell ref="A4:G4"/>
    <mergeCell ref="A5:G5"/>
    <mergeCell ref="A6:G6"/>
    <mergeCell ref="A7:G7"/>
    <mergeCell ref="H18:H19"/>
    <mergeCell ref="G18:G19"/>
    <mergeCell ref="B15:B16"/>
    <mergeCell ref="C15:C16"/>
    <mergeCell ref="D15:D16"/>
    <mergeCell ref="E15:E16"/>
    <mergeCell ref="F15:F16"/>
    <mergeCell ref="H15:H16"/>
    <mergeCell ref="G15:G16"/>
    <mergeCell ref="B18:B19"/>
    <mergeCell ref="C18:C19"/>
    <mergeCell ref="D18:D19"/>
    <mergeCell ref="E18:E19"/>
    <mergeCell ref="F18:F19"/>
    <mergeCell ref="B9:F10"/>
    <mergeCell ref="H9:H10"/>
    <mergeCell ref="B11:D11"/>
    <mergeCell ref="B12:B13"/>
    <mergeCell ref="C12:C13"/>
    <mergeCell ref="D12:D13"/>
    <mergeCell ref="H12:H13"/>
  </mergeCells>
  <pageMargins left="0.7" right="0.7" top="0.75" bottom="0.75" header="0.3" footer="0.3"/>
  <pageSetup paperSize="9" scale="87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додаток 1</vt:lpstr>
      <vt:lpstr>додаток 2</vt:lpstr>
      <vt:lpstr>Додаток 3</vt:lpstr>
      <vt:lpstr>Додаток 4</vt:lpstr>
      <vt:lpstr>'додаток 1'!Область_друку</vt:lpstr>
      <vt:lpstr>'додаток 2'!Область_друку</vt:lpstr>
      <vt:lpstr>'Додаток 3'!Область_друку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2025-06-10T11:20:33Z</dcterms:modified>
</cp:coreProperties>
</file>