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1'!$A$1:$E$41</definedName>
    <definedName name="_xlnm.Print_Area" localSheetId="1">'додаток 2'!$A$1:$L$32</definedName>
    <definedName name="_xlnm.Print_Area" localSheetId="2">'Додаток 3'!$A$1:$O$33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3" i="1" s="1"/>
  <c r="D21" i="1" s="1"/>
  <c r="J17" i="2"/>
  <c r="J14" i="2"/>
  <c r="J10" i="2"/>
  <c r="J24" i="2" l="1"/>
  <c r="H14" i="3" s="1"/>
  <c r="K10" i="2"/>
  <c r="K24" i="2" l="1"/>
  <c r="D15" i="4" l="1"/>
  <c r="G15" i="4" l="1"/>
  <c r="G18" i="4" s="1"/>
  <c r="D18" i="4"/>
  <c r="C18" i="4"/>
  <c r="B18" i="4"/>
</calcChain>
</file>

<file path=xl/sharedStrings.xml><?xml version="1.0" encoding="utf-8"?>
<sst xmlns="http://schemas.openxmlformats.org/spreadsheetml/2006/main" count="177" uniqueCount="149">
  <si>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</si>
  <si>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</si>
  <si>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</si>
  <si>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</si>
  <si>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</si>
  <si>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</si>
  <si>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</si>
  <si>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</si>
  <si>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</si>
  <si>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</si>
  <si>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</si>
  <si>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</si>
  <si>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</si>
  <si>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</si>
  <si>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</si>
  <si>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</si>
  <si>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</si>
  <si>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</si>
  <si>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</si>
  <si>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</si>
  <si>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</si>
  <si>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</si>
  <si>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</si>
  <si>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</si>
  <si>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</si>
  <si>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</si>
  <si>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12.</t>
  </si>
  <si>
    <t>Ключові показники ефективності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</si>
  <si>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</si>
  <si>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</si>
  <si>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</si>
  <si>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</si>
  <si>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</si>
  <si>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</si>
  <si>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</si>
  <si>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</si>
  <si>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</si>
  <si>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</si>
  <si>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</si>
  <si>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</si>
  <si>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</si>
  <si>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</si>
  <si>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</si>
  <si>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</si>
  <si>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</si>
  <si>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</si>
  <si>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</si>
  <si>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</si>
  <si>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</si>
  <si>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</si>
  <si>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2023-2025    роки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</si>
  <si>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</si>
  <si>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</si>
  <si>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</si>
  <si>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</si>
  <si>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</si>
  <si>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</si>
  <si>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</si>
  <si>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</si>
  <si>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</si>
  <si>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</si>
  <si>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</si>
  <si>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</si>
  <si>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</si>
  <si>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</si>
  <si>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</si>
  <si>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</si>
  <si>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</si>
  <si>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</si>
  <si>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</si>
  <si>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</si>
  <si>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</si>
  <si>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</si>
  <si>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</si>
  <si>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</si>
  <si>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</si>
  <si>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</si>
  <si>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</si>
  <si>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</si>
  <si>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</si>
  <si>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</si>
  <si>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</si>
  <si>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Вартість створених, придбаний ОЗ</t>
  </si>
  <si>
    <t>III. Показники ефективності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</si>
  <si>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</si>
  <si>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</si>
  <si>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</si>
  <si>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</si>
  <si>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</si>
  <si>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</si>
  <si>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</si>
  <si>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</si>
  <si>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</si>
  <si>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</si>
  <si>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</si>
  <si>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</si>
  <si>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</si>
  <si>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</si>
  <si>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</si>
  <si>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</si>
  <si>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</si>
  <si>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</si>
  <si>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</si>
  <si>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</si>
  <si>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</si>
  <si>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</si>
  <si>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</si>
  <si>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</si>
  <si>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</si>
  <si>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</si>
  <si>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</si>
  <si>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</si>
  <si>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</si>
  <si>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</si>
  <si>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</si>
  <si>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</si>
  <si>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</si>
  <si>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</si>
  <si>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</si>
  <si>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</si>
  <si>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</si>
  <si>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</si>
  <si>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</si>
  <si>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</si>
  <si>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>договора</t>
  </si>
  <si>
    <t>Розвитку та фінансової підтримки комунального підприємства</t>
  </si>
  <si>
    <t>"Спортивний клуб «Крижанівський» Фонтанської сільської ради на 2023-2025 рік</t>
  </si>
  <si>
    <t>Програма розвитку та  фінансової підтримки комунального підприємства " Спортивний клуб  «Крижанівський» Фонтанської сільської ради на 2023-2025 рік</t>
  </si>
  <si>
    <t>КП " СК "Крижанівський" Фонтанської сільської ради</t>
  </si>
  <si>
    <t>Створення умов для впровадження здорового способу життя, залучення населення громади до масового спорту як важливої складової, покращення якості та тривалості активного життя насалення, забезпечення виховання молоді в дусі олімпізму , пропагування здорового способу життя.</t>
  </si>
  <si>
    <t>.- коштів сільського бюджету</t>
  </si>
  <si>
    <t>.- коштів державного бюджету</t>
  </si>
  <si>
    <t>Збереження і використання у повній мірі потенціалу комунального підприємства "Спортивний клуб "Крижанівський" для залучення населення громади до занять фізичною культурною і спортом, організації фізкультурно-оздоворчої і спортисної роботи громадян, підготовки спортивних резервів та спортсменів високого класу</t>
  </si>
  <si>
    <t>Реалізація Програми забезпечить створення умов для покращення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</si>
  <si>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Управління культури, молоді і спорту Фонтанської сільської ради, Комінальне підприємство " Спортивний клуб " Крижанівський" Фонтанської сільської ради</t>
  </si>
  <si>
    <t>Забезпечення створення умов для покрашення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</si>
  <si>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Обсяг видатків розвиток на фінансову підтримку КП " СК"Крижанівський "</t>
  </si>
  <si>
    <t>у т.ч. жінки</t>
  </si>
  <si>
    <t>Управління освіти, культури, туризму, молоді та спорту Фонтанської сільської ради Одеського району Одеської області</t>
  </si>
  <si>
    <t>1.3.1- видатки на відрядження - 100 000 грн.</t>
  </si>
  <si>
    <t>1.2.1.- придбання предметів, матеріалів та обладнання (медикаменти, канцтовари)-       10 000 грн.</t>
  </si>
  <si>
    <r>
      <rPr>
        <sz val="11"/>
        <color theme="1"/>
        <rFont val="Times New Roman"/>
        <family val="1"/>
        <charset val="204"/>
      </rPr>
      <t xml:space="preserve">1.2.2.- придбання предметів, матеріалів та обладнання (закупівля форми та інвентарю на всі виду спорту, медалей,грамот, кубків, дипломів та інше для проведення змагань  )-   502 000грн.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1.2.3. придбання предметів, матеріалів та обладнання ( інвентар) -200 000 грн            </t>
    </r>
    <r>
      <rPr>
        <b/>
        <sz val="11"/>
        <color theme="1"/>
        <rFont val="Times New Roman"/>
        <family val="1"/>
        <charset val="204"/>
      </rPr>
      <t>1.2.4.- придбання предметів, матеріалів та обладнання (спортивна форма, спецтехніка, спортивний інвентар для волейболу) -125 000 грн.</t>
    </r>
  </si>
  <si>
    <t>1.2 - 2025р.</t>
  </si>
  <si>
    <t xml:space="preserve">1.2.5- оплата послуг ( крім комунальних)     ( оренда спортивного зали, обслуговування програмного заберзечення) -49650грн.                                              </t>
  </si>
  <si>
    <r>
      <t xml:space="preserve">1.2.6-оплата послуг ( крім комунальних)(транспортні послуги пов'язані з перевезення учасників спортивних змагань)-100 000 грн                                       1.2.7-оплата водопостачання та водовідведення -500грн.                                        1.2.8- оплата електропостачання -15850 грн.     </t>
    </r>
    <r>
      <rPr>
        <b/>
        <sz val="11"/>
        <color theme="1"/>
        <rFont val="Times New Roman"/>
        <family val="1"/>
        <charset val="204"/>
      </rPr>
      <t xml:space="preserve"> 1.2.9-оплата за оренду зала -50 000грн.</t>
    </r>
  </si>
  <si>
    <t xml:space="preserve">                                                                                        від   13.08.2025 року №3285- VIII</t>
  </si>
  <si>
    <t xml:space="preserve">В.о. сільського голови </t>
  </si>
  <si>
    <t>Андрій СЕРЕБРІЙ</t>
  </si>
  <si>
    <t xml:space="preserve">                                                                                                  від 13.08.2025 року №3285-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</si>
</sst>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2" borderId="6" xfId="0" applyFill="1" applyBorder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7" fillId="2" borderId="1" xfId="0" applyFont="1" applyFill="1" applyBorder="1" applyAlignment="1">
      <alignment horizontal="right" vertical="center" wrapText="1"/>
    </xf>
    <xf numFmtId="0" fontId="17" fillId="2" borderId="7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3" fillId="2" borderId="25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2" borderId="3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" fontId="17" fillId="2" borderId="1" xfId="0" applyNumberFormat="1" applyFont="1" applyFill="1" applyBorder="1" applyAlignment="1">
      <alignment horizontal="right" vertical="center" wrapText="1"/>
    </xf>
    <xf numFmtId="16" fontId="17" fillId="2" borderId="7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7" fillId="2" borderId="36" xfId="0" applyFont="1" applyFill="1" applyBorder="1" applyAlignment="1">
      <alignment horizontal="right" vertical="center" wrapText="1"/>
    </xf>
    <xf numFmtId="16" fontId="17" fillId="2" borderId="18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top" wrapText="1"/>
    </xf>
    <xf numFmtId="0" fontId="6" fillId="2" borderId="23" xfId="0" applyFont="1" applyFill="1" applyBorder="1" applyAlignment="1">
      <alignment vertical="center" wrapText="1"/>
    </xf>
    <xf numFmtId="3" fontId="6" fillId="0" borderId="21" xfId="0" applyNumberFormat="1" applyFont="1" applyBorder="1" applyAlignment="1">
      <alignment vertical="center" wrapText="1"/>
    </xf>
    <xf numFmtId="3" fontId="6" fillId="2" borderId="21" xfId="0" applyNumberFormat="1" applyFont="1" applyFill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3" fillId="2" borderId="19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3" fontId="24" fillId="3" borderId="10" xfId="0" applyNumberFormat="1" applyFont="1" applyFill="1" applyBorder="1" applyAlignment="1">
      <alignment horizontal="justify" vertical="center" wrapText="1"/>
    </xf>
    <xf numFmtId="0" fontId="22" fillId="2" borderId="0" xfId="0" applyFont="1" applyFill="1" applyBorder="1" applyAlignment="1">
      <alignment vertical="center" wrapText="1"/>
    </xf>
    <xf numFmtId="0" fontId="24" fillId="2" borderId="10" xfId="0" applyFont="1" applyFill="1" applyBorder="1" applyAlignment="1">
      <alignment vertical="center" wrapText="1"/>
    </xf>
    <xf numFmtId="3" fontId="24" fillId="2" borderId="10" xfId="0" applyNumberFormat="1" applyFont="1" applyFill="1" applyBorder="1" applyAlignment="1">
      <alignment horizontal="justify" vertical="center" wrapText="1"/>
    </xf>
    <xf numFmtId="0" fontId="25" fillId="2" borderId="0" xfId="0" applyFont="1" applyFill="1" applyBorder="1" applyAlignment="1">
      <alignment vertical="center" wrapText="1"/>
    </xf>
    <xf numFmtId="0" fontId="26" fillId="2" borderId="1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vertical="center" wrapText="1"/>
    </xf>
    <xf numFmtId="0" fontId="23" fillId="2" borderId="11" xfId="0" applyFont="1" applyFill="1" applyBorder="1" applyAlignment="1">
      <alignment horizontal="justify" vertical="center" wrapText="1"/>
    </xf>
    <xf numFmtId="0" fontId="23" fillId="2" borderId="5" xfId="0" applyFont="1" applyFill="1" applyBorder="1" applyAlignment="1">
      <alignment horizontal="justify" vertical="center" wrapText="1"/>
    </xf>
    <xf numFmtId="0" fontId="13" fillId="2" borderId="20" xfId="0" applyFont="1" applyFill="1" applyBorder="1" applyAlignment="1">
      <alignment vertical="center" wrapText="1"/>
    </xf>
    <xf numFmtId="3" fontId="28" fillId="2" borderId="3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12" xfId="0" applyFont="1" applyFill="1" applyBorder="1" applyAlignment="1">
      <alignment horizontal="right" vertical="center" wrapText="1"/>
    </xf>
    <xf numFmtId="0" fontId="17" fillId="2" borderId="13" xfId="0" applyFont="1" applyFill="1" applyBorder="1" applyAlignment="1">
      <alignment horizontal="right" vertical="center" wrapText="1"/>
    </xf>
    <xf numFmtId="0" fontId="22" fillId="2" borderId="14" xfId="0" applyFont="1" applyFill="1" applyBorder="1" applyAlignment="1">
      <alignment vertical="center" wrapText="1"/>
    </xf>
    <xf numFmtId="0" fontId="22" fillId="2" borderId="15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justify" vertical="center" wrapText="1"/>
    </xf>
    <xf numFmtId="0" fontId="23" fillId="2" borderId="10" xfId="0" applyFont="1" applyFill="1" applyBorder="1" applyAlignment="1">
      <alignment horizontal="justify" vertical="center" wrapText="1"/>
    </xf>
    <xf numFmtId="0" fontId="17" fillId="2" borderId="34" xfId="0" applyFont="1" applyFill="1" applyBorder="1" applyAlignment="1">
      <alignment horizontal="right" vertical="center" wrapText="1"/>
    </xf>
    <xf numFmtId="0" fontId="17" fillId="2" borderId="37" xfId="0" applyFont="1" applyFill="1" applyBorder="1" applyAlignment="1">
      <alignment horizontal="right" vertical="center" wrapText="1"/>
    </xf>
    <xf numFmtId="0" fontId="17" fillId="2" borderId="35" xfId="0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3" fontId="12" fillId="2" borderId="19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27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 indent="55"/>
    </xf>
    <xf numFmtId="0" fontId="1" fillId="2" borderId="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vertical="center" wrapText="1" indent="58"/>
    </xf>
    <xf numFmtId="0" fontId="5" fillId="2" borderId="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justify" vertical="center" wrapText="1"/>
    </xf>
    <xf numFmtId="0" fontId="13" fillId="2" borderId="19" xfId="0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2" borderId="9" xfId="0" applyNumberFormat="1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BreakPreview" topLeftCell="A30" zoomScaleNormal="100" zoomScaleSheetLayoutView="100" workbookViewId="0">
      <selection activeCell="D41" sqref="D41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38" t="s">
        <v>28</v>
      </c>
      <c r="C2" s="138"/>
      <c r="D2" s="138"/>
    </row>
    <row r="3" spans="1:4" ht="18.75" x14ac:dyDescent="0.3">
      <c r="A3" s="4"/>
      <c r="B3" s="139" t="s">
        <v>29</v>
      </c>
      <c r="C3" s="139"/>
      <c r="D3" s="139"/>
    </row>
    <row r="4" spans="1:4" ht="18.75" x14ac:dyDescent="0.3">
      <c r="A4" s="4"/>
      <c r="B4" s="139" t="s">
        <v>145</v>
      </c>
      <c r="C4" s="139"/>
      <c r="D4" s="139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82" t="s">
        <v>0</v>
      </c>
      <c r="C6" s="82"/>
      <c r="D6" s="82"/>
    </row>
    <row r="7" spans="1:4" ht="18.75" x14ac:dyDescent="0.3">
      <c r="A7" s="4"/>
      <c r="B7" s="82" t="s">
        <v>125</v>
      </c>
      <c r="C7" s="82"/>
      <c r="D7" s="82"/>
    </row>
    <row r="8" spans="1:4" ht="18.75" x14ac:dyDescent="0.3">
      <c r="A8" s="4"/>
      <c r="B8" s="82" t="s">
        <v>126</v>
      </c>
      <c r="C8" s="82"/>
      <c r="D8" s="82"/>
    </row>
    <row r="9" spans="1:4" ht="19.5" thickBot="1" x14ac:dyDescent="0.35">
      <c r="A9" s="4"/>
      <c r="B9" s="83" t="s">
        <v>1</v>
      </c>
      <c r="C9" s="83"/>
      <c r="D9" s="83"/>
    </row>
    <row r="10" spans="1:4" ht="71.25" customHeight="1" x14ac:dyDescent="0.3">
      <c r="A10" s="4"/>
      <c r="B10" s="84" t="s">
        <v>2</v>
      </c>
      <c r="C10" s="86" t="s">
        <v>3</v>
      </c>
      <c r="D10" s="88" t="s">
        <v>127</v>
      </c>
    </row>
    <row r="11" spans="1:4" ht="0.75" customHeight="1" thickBot="1" x14ac:dyDescent="0.35">
      <c r="A11" s="4"/>
      <c r="B11" s="85"/>
      <c r="C11" s="87"/>
      <c r="D11" s="89"/>
    </row>
    <row r="12" spans="1:4" ht="53.25" customHeight="1" thickBot="1" x14ac:dyDescent="0.35">
      <c r="A12" s="4"/>
      <c r="B12" s="6" t="s">
        <v>4</v>
      </c>
      <c r="C12" s="63" t="s">
        <v>5</v>
      </c>
      <c r="D12" s="64" t="s">
        <v>138</v>
      </c>
    </row>
    <row r="13" spans="1:4" ht="37.5" customHeight="1" thickBot="1" x14ac:dyDescent="0.35">
      <c r="A13" s="4"/>
      <c r="B13" s="6" t="s">
        <v>6</v>
      </c>
      <c r="C13" s="63" t="s">
        <v>7</v>
      </c>
      <c r="D13" s="65" t="s">
        <v>8</v>
      </c>
    </row>
    <row r="14" spans="1:4" ht="54.75" customHeight="1" thickBot="1" x14ac:dyDescent="0.35">
      <c r="A14" s="4"/>
      <c r="B14" s="6" t="s">
        <v>9</v>
      </c>
      <c r="C14" s="63" t="s">
        <v>10</v>
      </c>
      <c r="D14" s="65" t="s">
        <v>138</v>
      </c>
    </row>
    <row r="15" spans="1:4" ht="35.25" customHeight="1" thickBot="1" x14ac:dyDescent="0.35">
      <c r="A15" s="4"/>
      <c r="B15" s="6" t="s">
        <v>11</v>
      </c>
      <c r="C15" s="63" t="s">
        <v>12</v>
      </c>
      <c r="D15" s="66" t="s">
        <v>128</v>
      </c>
    </row>
    <row r="16" spans="1:4" ht="48.75" customHeight="1" thickBot="1" x14ac:dyDescent="0.35">
      <c r="A16" s="4"/>
      <c r="B16" s="6" t="s">
        <v>13</v>
      </c>
      <c r="C16" s="63" t="s">
        <v>14</v>
      </c>
      <c r="D16" s="65" t="s">
        <v>138</v>
      </c>
    </row>
    <row r="17" spans="1:4" ht="39" customHeight="1" thickBot="1" x14ac:dyDescent="0.35">
      <c r="A17" s="4"/>
      <c r="B17" s="6" t="s">
        <v>15</v>
      </c>
      <c r="C17" s="63" t="s">
        <v>16</v>
      </c>
      <c r="D17" s="66" t="s">
        <v>128</v>
      </c>
    </row>
    <row r="18" spans="1:4" ht="26.25" customHeight="1" thickBot="1" x14ac:dyDescent="0.35">
      <c r="A18" s="4"/>
      <c r="B18" s="6" t="s">
        <v>17</v>
      </c>
      <c r="C18" s="63" t="s">
        <v>18</v>
      </c>
      <c r="D18" s="66" t="s">
        <v>19</v>
      </c>
    </row>
    <row r="19" spans="1:4" ht="60.75" customHeight="1" thickBot="1" x14ac:dyDescent="0.35">
      <c r="A19" s="4"/>
      <c r="B19" s="39" t="s">
        <v>114</v>
      </c>
      <c r="C19" s="63" t="s">
        <v>115</v>
      </c>
      <c r="D19" s="66" t="s">
        <v>122</v>
      </c>
    </row>
    <row r="20" spans="1:4" ht="117.75" customHeight="1" thickBot="1" x14ac:dyDescent="0.35">
      <c r="A20" s="4"/>
      <c r="B20" s="47" t="s">
        <v>20</v>
      </c>
      <c r="C20" s="63" t="s">
        <v>21</v>
      </c>
      <c r="D20" s="66" t="s">
        <v>129</v>
      </c>
    </row>
    <row r="21" spans="1:4" ht="33" x14ac:dyDescent="0.3">
      <c r="A21" s="4"/>
      <c r="B21" s="90" t="s">
        <v>22</v>
      </c>
      <c r="C21" s="67" t="s">
        <v>23</v>
      </c>
      <c r="D21" s="68">
        <f>D23</f>
        <v>15853148</v>
      </c>
    </row>
    <row r="22" spans="1:4" ht="32.25" customHeight="1" x14ac:dyDescent="0.3">
      <c r="A22" s="4"/>
      <c r="B22" s="91"/>
      <c r="C22" s="69" t="s">
        <v>116</v>
      </c>
      <c r="D22" s="70"/>
    </row>
    <row r="23" spans="1:4" ht="18.75" x14ac:dyDescent="0.3">
      <c r="A23" s="4"/>
      <c r="B23" s="91"/>
      <c r="C23" s="69" t="s">
        <v>130</v>
      </c>
      <c r="D23" s="71">
        <f>D27</f>
        <v>15853148</v>
      </c>
    </row>
    <row r="24" spans="1:4" ht="18.75" x14ac:dyDescent="0.3">
      <c r="A24" s="4"/>
      <c r="B24" s="91"/>
      <c r="C24" s="69" t="s">
        <v>131</v>
      </c>
      <c r="D24" s="70"/>
    </row>
    <row r="25" spans="1:4" ht="9" customHeight="1" thickBot="1" x14ac:dyDescent="0.35">
      <c r="A25" s="4"/>
      <c r="B25" s="91"/>
      <c r="C25" s="72"/>
      <c r="D25" s="73"/>
    </row>
    <row r="26" spans="1:4" ht="21" hidden="1" customHeight="1" thickBot="1" x14ac:dyDescent="0.35">
      <c r="A26" s="4"/>
      <c r="B26" s="92"/>
      <c r="C26" s="69"/>
      <c r="D26" s="74"/>
    </row>
    <row r="27" spans="1:4" ht="21" customHeight="1" thickBot="1" x14ac:dyDescent="0.35">
      <c r="A27" s="4"/>
      <c r="B27" s="48" t="s">
        <v>117</v>
      </c>
      <c r="C27" s="67" t="s">
        <v>118</v>
      </c>
      <c r="D27" s="81">
        <f>'додаток 2'!K24</f>
        <v>15853148</v>
      </c>
    </row>
    <row r="28" spans="1:4" ht="21" customHeight="1" thickBot="1" x14ac:dyDescent="0.35">
      <c r="A28" s="4"/>
      <c r="B28" s="40" t="s">
        <v>119</v>
      </c>
      <c r="C28" s="75" t="s">
        <v>120</v>
      </c>
      <c r="D28" s="76" t="s">
        <v>121</v>
      </c>
    </row>
    <row r="29" spans="1:4" ht="102.75" customHeight="1" thickBot="1" x14ac:dyDescent="0.35">
      <c r="A29" s="4"/>
      <c r="B29" s="7" t="s">
        <v>24</v>
      </c>
      <c r="C29" s="77" t="s">
        <v>25</v>
      </c>
      <c r="D29" s="78" t="s">
        <v>133</v>
      </c>
    </row>
    <row r="30" spans="1:4" ht="100.5" customHeight="1" thickBot="1" x14ac:dyDescent="0.35">
      <c r="A30" s="4"/>
      <c r="B30" s="6" t="s">
        <v>26</v>
      </c>
      <c r="C30" s="77" t="s">
        <v>27</v>
      </c>
      <c r="D30" s="79" t="s">
        <v>132</v>
      </c>
    </row>
    <row r="31" spans="1:4" ht="18.75" x14ac:dyDescent="0.3">
      <c r="A31" s="4"/>
    </row>
    <row r="34" spans="3:4" ht="17.25" x14ac:dyDescent="0.3">
      <c r="C34" s="143" t="s">
        <v>146</v>
      </c>
      <c r="D34" s="143" t="s">
        <v>147</v>
      </c>
    </row>
  </sheetData>
  <mergeCells count="11">
    <mergeCell ref="B9:D9"/>
    <mergeCell ref="B10:B11"/>
    <mergeCell ref="C10:C11"/>
    <mergeCell ref="D10:D11"/>
    <mergeCell ref="B21:B26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zoomScaleSheetLayoutView="100" workbookViewId="0">
      <selection activeCell="E13" sqref="E13"/>
    </sheetView>
  </sheetViews>
  <sheetFormatPr defaultRowHeight="15.75" x14ac:dyDescent="0.25"/>
  <cols>
    <col min="1" max="1" width="9.140625" style="2"/>
    <col min="2" max="2" width="18.5703125" style="2" customWidth="1"/>
    <col min="3" max="3" width="40.140625" style="2" customWidth="1"/>
    <col min="4" max="4" width="18.5703125" style="2" customWidth="1"/>
    <col min="5" max="5" width="12.140625" style="2" customWidth="1"/>
    <col min="6" max="6" width="18.42578125" style="2" customWidth="1"/>
    <col min="7" max="7" width="13.28515625" style="2" customWidth="1"/>
    <col min="8" max="8" width="12.5703125" style="2" customWidth="1"/>
    <col min="9" max="9" width="13.28515625" style="2" customWidth="1"/>
    <col min="10" max="10" width="12.7109375" style="2" customWidth="1"/>
    <col min="11" max="11" width="15.28515625" style="2" customWidth="1"/>
    <col min="12" max="12" width="21.140625" style="2" customWidth="1"/>
  </cols>
  <sheetData>
    <row r="1" spans="1:12" ht="15" x14ac:dyDescent="0.25">
      <c r="A1" s="138" t="s">
        <v>54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5" x14ac:dyDescent="0.25">
      <c r="A2" s="138" t="s">
        <v>30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5" x14ac:dyDescent="0.25">
      <c r="A3" s="139" t="s">
        <v>31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ht="15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 t="s">
        <v>145</v>
      </c>
      <c r="K4" s="139"/>
      <c r="L4" s="139"/>
    </row>
    <row r="5" spans="1:12" x14ac:dyDescent="0.25">
      <c r="A5" s="19"/>
    </row>
    <row r="6" spans="1:12" ht="21" thickBot="1" x14ac:dyDescent="0.3">
      <c r="A6" s="111" t="s">
        <v>32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1:12" ht="27.75" customHeight="1" thickBot="1" x14ac:dyDescent="0.3">
      <c r="A7" s="20" t="s">
        <v>33</v>
      </c>
      <c r="B7" s="112" t="s">
        <v>35</v>
      </c>
      <c r="C7" s="112" t="s">
        <v>36</v>
      </c>
      <c r="D7" s="112" t="s">
        <v>37</v>
      </c>
      <c r="E7" s="21" t="s">
        <v>38</v>
      </c>
      <c r="F7" s="112" t="s">
        <v>40</v>
      </c>
      <c r="G7" s="21" t="s">
        <v>41</v>
      </c>
      <c r="H7" s="108" t="s">
        <v>43</v>
      </c>
      <c r="I7" s="109"/>
      <c r="J7" s="109"/>
      <c r="K7" s="110"/>
      <c r="L7" s="21" t="s">
        <v>44</v>
      </c>
    </row>
    <row r="8" spans="1:12" ht="32.25" thickBot="1" x14ac:dyDescent="0.3">
      <c r="A8" s="22" t="s">
        <v>34</v>
      </c>
      <c r="B8" s="113"/>
      <c r="C8" s="113"/>
      <c r="D8" s="113"/>
      <c r="E8" s="23" t="s">
        <v>39</v>
      </c>
      <c r="F8" s="113"/>
      <c r="G8" s="23" t="s">
        <v>42</v>
      </c>
      <c r="H8" s="23" t="s">
        <v>46</v>
      </c>
      <c r="I8" s="23" t="s">
        <v>47</v>
      </c>
      <c r="J8" s="23" t="s">
        <v>48</v>
      </c>
      <c r="K8" s="23" t="s">
        <v>49</v>
      </c>
      <c r="L8" s="23" t="s">
        <v>45</v>
      </c>
    </row>
    <row r="9" spans="1:12" ht="16.5" thickBot="1" x14ac:dyDescent="0.3">
      <c r="A9" s="8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</row>
    <row r="10" spans="1:12" ht="51" customHeight="1" x14ac:dyDescent="0.25">
      <c r="A10" s="96">
        <v>1</v>
      </c>
      <c r="B10" s="114" t="s">
        <v>129</v>
      </c>
      <c r="C10" s="117" t="s">
        <v>123</v>
      </c>
      <c r="D10" s="41" t="s">
        <v>52</v>
      </c>
      <c r="E10" s="96" t="s">
        <v>50</v>
      </c>
      <c r="F10" s="98" t="s">
        <v>134</v>
      </c>
      <c r="G10" s="96" t="s">
        <v>51</v>
      </c>
      <c r="H10" s="94">
        <v>4105184</v>
      </c>
      <c r="I10" s="102">
        <v>5268495</v>
      </c>
      <c r="J10" s="94">
        <f>5326469</f>
        <v>5326469</v>
      </c>
      <c r="K10" s="105">
        <f>H10+I10+J10</f>
        <v>14700148</v>
      </c>
      <c r="L10" s="98" t="s">
        <v>135</v>
      </c>
    </row>
    <row r="11" spans="1:12" ht="48" customHeight="1" x14ac:dyDescent="0.25">
      <c r="A11" s="97"/>
      <c r="B11" s="115"/>
      <c r="C11" s="118"/>
      <c r="D11" s="46"/>
      <c r="E11" s="97"/>
      <c r="F11" s="99"/>
      <c r="G11" s="97"/>
      <c r="H11" s="100"/>
      <c r="I11" s="103"/>
      <c r="J11" s="100"/>
      <c r="K11" s="97"/>
      <c r="L11" s="99"/>
    </row>
    <row r="12" spans="1:12" ht="26.25" customHeight="1" x14ac:dyDescent="0.25">
      <c r="A12" s="97"/>
      <c r="B12" s="115"/>
      <c r="C12" s="118"/>
      <c r="D12" s="46"/>
      <c r="E12" s="97"/>
      <c r="F12" s="99"/>
      <c r="G12" s="97"/>
      <c r="H12" s="100"/>
      <c r="I12" s="103"/>
      <c r="J12" s="100"/>
      <c r="K12" s="97"/>
      <c r="L12" s="99"/>
    </row>
    <row r="13" spans="1:12" ht="75.75" customHeight="1" thickBot="1" x14ac:dyDescent="0.3">
      <c r="A13" s="97"/>
      <c r="B13" s="115"/>
      <c r="C13" s="119"/>
      <c r="D13" s="51"/>
      <c r="E13" s="51"/>
      <c r="F13" s="120"/>
      <c r="G13" s="106"/>
      <c r="H13" s="101"/>
      <c r="I13" s="104"/>
      <c r="J13" s="101"/>
      <c r="K13" s="106"/>
      <c r="L13" s="99"/>
    </row>
    <row r="14" spans="1:12" ht="15.75" customHeight="1" x14ac:dyDescent="0.25">
      <c r="A14" s="97"/>
      <c r="B14" s="116"/>
      <c r="C14" s="52" t="s">
        <v>142</v>
      </c>
      <c r="D14" s="45"/>
      <c r="E14" s="45"/>
      <c r="F14" s="49"/>
      <c r="G14" s="45"/>
      <c r="H14" s="107"/>
      <c r="I14" s="107"/>
      <c r="J14" s="94">
        <f>10000+350000+152000+200000+125000</f>
        <v>837000</v>
      </c>
      <c r="K14" s="45"/>
      <c r="L14" s="99"/>
    </row>
    <row r="15" spans="1:12" ht="51.75" customHeight="1" x14ac:dyDescent="0.25">
      <c r="A15" s="97"/>
      <c r="B15" s="116"/>
      <c r="C15" s="53" t="s">
        <v>140</v>
      </c>
      <c r="D15" s="46"/>
      <c r="E15" s="46"/>
      <c r="F15" s="50"/>
      <c r="G15" s="46"/>
      <c r="H15" s="100"/>
      <c r="I15" s="100"/>
      <c r="J15" s="95"/>
      <c r="K15" s="46"/>
      <c r="L15" s="99"/>
    </row>
    <row r="16" spans="1:12" ht="169.5" customHeight="1" x14ac:dyDescent="0.25">
      <c r="A16" s="97"/>
      <c r="B16" s="116"/>
      <c r="C16" s="59" t="s">
        <v>141</v>
      </c>
      <c r="D16" s="46"/>
      <c r="E16" s="46"/>
      <c r="F16" s="50"/>
      <c r="G16" s="46"/>
      <c r="H16" s="100"/>
      <c r="I16" s="100"/>
      <c r="J16" s="95"/>
      <c r="K16" s="46"/>
      <c r="L16" s="99"/>
    </row>
    <row r="17" spans="1:12" ht="15" customHeight="1" x14ac:dyDescent="0.25">
      <c r="A17" s="97"/>
      <c r="B17" s="116"/>
      <c r="C17" s="93" t="s">
        <v>143</v>
      </c>
      <c r="D17" s="46"/>
      <c r="E17" s="46"/>
      <c r="F17" s="50"/>
      <c r="G17" s="46"/>
      <c r="H17" s="100"/>
      <c r="I17" s="100"/>
      <c r="J17" s="95">
        <f>66000+100000+50000</f>
        <v>216000</v>
      </c>
      <c r="K17" s="46"/>
      <c r="L17" s="99"/>
    </row>
    <row r="18" spans="1:12" ht="15.75" customHeight="1" x14ac:dyDescent="0.25">
      <c r="A18" s="97"/>
      <c r="B18" s="116"/>
      <c r="C18" s="93"/>
      <c r="D18" s="46"/>
      <c r="E18" s="46"/>
      <c r="F18" s="50"/>
      <c r="G18" s="46"/>
      <c r="H18" s="100"/>
      <c r="I18" s="100"/>
      <c r="J18" s="95"/>
      <c r="K18" s="46"/>
      <c r="L18" s="99"/>
    </row>
    <row r="19" spans="1:12" x14ac:dyDescent="0.25">
      <c r="A19" s="97"/>
      <c r="B19" s="116"/>
      <c r="C19" s="93"/>
      <c r="D19" s="46"/>
      <c r="E19" s="46"/>
      <c r="F19" s="50"/>
      <c r="G19" s="46"/>
      <c r="H19" s="100"/>
      <c r="I19" s="100"/>
      <c r="J19" s="95"/>
      <c r="K19" s="46"/>
      <c r="L19" s="14"/>
    </row>
    <row r="20" spans="1:12" ht="144" customHeight="1" x14ac:dyDescent="0.25">
      <c r="A20" s="97"/>
      <c r="B20" s="116"/>
      <c r="C20" s="53" t="s">
        <v>144</v>
      </c>
      <c r="D20" s="46"/>
      <c r="E20" s="46"/>
      <c r="F20" s="50"/>
      <c r="G20" s="46"/>
      <c r="H20" s="100"/>
      <c r="I20" s="100"/>
      <c r="J20" s="95"/>
      <c r="K20" s="46"/>
      <c r="L20" s="14"/>
    </row>
    <row r="21" spans="1:12" x14ac:dyDescent="0.25">
      <c r="A21" s="97"/>
      <c r="B21" s="116"/>
      <c r="C21" s="53"/>
      <c r="D21" s="46"/>
      <c r="E21" s="46"/>
      <c r="F21" s="50"/>
      <c r="G21" s="46"/>
      <c r="H21" s="100"/>
      <c r="I21" s="100"/>
      <c r="J21" s="95"/>
      <c r="K21" s="46"/>
      <c r="L21" s="14"/>
    </row>
    <row r="22" spans="1:12" ht="30.75" thickBot="1" x14ac:dyDescent="0.3">
      <c r="A22" s="97"/>
      <c r="B22" s="116"/>
      <c r="C22" s="80" t="s">
        <v>139</v>
      </c>
      <c r="D22" s="51"/>
      <c r="E22" s="51"/>
      <c r="F22" s="54"/>
      <c r="G22" s="51"/>
      <c r="H22" s="101"/>
      <c r="I22" s="101"/>
      <c r="J22" s="60">
        <v>100000</v>
      </c>
      <c r="K22" s="51"/>
      <c r="L22" s="14"/>
    </row>
    <row r="23" spans="1:12" ht="32.25" customHeight="1" thickBot="1" x14ac:dyDescent="0.3">
      <c r="A23" s="97"/>
      <c r="B23" s="115"/>
      <c r="C23" s="13"/>
      <c r="D23" s="50"/>
      <c r="E23" s="46"/>
      <c r="F23" s="42"/>
      <c r="G23" s="42"/>
      <c r="H23" s="44"/>
      <c r="I23" s="43"/>
      <c r="J23" s="44"/>
      <c r="K23" s="42"/>
      <c r="L23" s="14"/>
    </row>
    <row r="24" spans="1:12" ht="16.5" thickBot="1" x14ac:dyDescent="0.3">
      <c r="A24" s="108" t="s">
        <v>53</v>
      </c>
      <c r="B24" s="109"/>
      <c r="C24" s="109"/>
      <c r="D24" s="109"/>
      <c r="E24" s="109"/>
      <c r="F24" s="109"/>
      <c r="G24" s="110"/>
      <c r="H24" s="58">
        <v>4105184</v>
      </c>
      <c r="I24" s="56">
        <v>5268495</v>
      </c>
      <c r="J24" s="56">
        <f>J10+J14+J17+J22</f>
        <v>6479469</v>
      </c>
      <c r="K24" s="57">
        <f>H24+I24+J24</f>
        <v>15853148</v>
      </c>
      <c r="L24" s="55"/>
    </row>
    <row r="25" spans="1:12" x14ac:dyDescent="0.25">
      <c r="A25" s="15"/>
    </row>
    <row r="26" spans="1:12" x14ac:dyDescent="0.25">
      <c r="A26" s="24"/>
    </row>
    <row r="27" spans="1:12" x14ac:dyDescent="0.25">
      <c r="A27" s="19"/>
      <c r="C27" s="141" t="s">
        <v>146</v>
      </c>
      <c r="D27" s="141"/>
      <c r="E27" s="142"/>
      <c r="F27" s="141" t="s">
        <v>147</v>
      </c>
      <c r="G27" s="142"/>
    </row>
    <row r="28" spans="1:12" x14ac:dyDescent="0.25">
      <c r="A28" s="19"/>
    </row>
    <row r="29" spans="1:12" x14ac:dyDescent="0.25">
      <c r="A29" s="19"/>
    </row>
    <row r="30" spans="1:12" x14ac:dyDescent="0.25">
      <c r="A30" s="19"/>
    </row>
    <row r="31" spans="1:12" x14ac:dyDescent="0.25">
      <c r="A31" s="19"/>
    </row>
    <row r="32" spans="1:12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  <row r="38" spans="1:1" x14ac:dyDescent="0.25">
      <c r="A38" s="19"/>
    </row>
    <row r="39" spans="1:1" x14ac:dyDescent="0.25">
      <c r="A39" s="19"/>
    </row>
    <row r="40" spans="1:1" x14ac:dyDescent="0.25">
      <c r="A40" s="19"/>
    </row>
    <row r="41" spans="1:1" x14ac:dyDescent="0.25">
      <c r="A41" s="19"/>
    </row>
    <row r="42" spans="1:1" x14ac:dyDescent="0.25">
      <c r="A42" s="19"/>
    </row>
    <row r="43" spans="1:1" x14ac:dyDescent="0.25">
      <c r="A43" s="19"/>
    </row>
    <row r="44" spans="1:1" x14ac:dyDescent="0.25">
      <c r="A44" s="19"/>
    </row>
  </sheetData>
  <mergeCells count="30">
    <mergeCell ref="A4:C4"/>
    <mergeCell ref="D4:F4"/>
    <mergeCell ref="G4:I4"/>
    <mergeCell ref="J4:L4"/>
    <mergeCell ref="A24:G24"/>
    <mergeCell ref="A1:L1"/>
    <mergeCell ref="A2:L2"/>
    <mergeCell ref="A3:L3"/>
    <mergeCell ref="A6:L6"/>
    <mergeCell ref="B7:B8"/>
    <mergeCell ref="C7:C8"/>
    <mergeCell ref="D7:D8"/>
    <mergeCell ref="F7:F8"/>
    <mergeCell ref="H7:K7"/>
    <mergeCell ref="A10:A23"/>
    <mergeCell ref="B10:B23"/>
    <mergeCell ref="C10:C13"/>
    <mergeCell ref="F10:F13"/>
    <mergeCell ref="G10:G13"/>
    <mergeCell ref="C17:C19"/>
    <mergeCell ref="J14:J16"/>
    <mergeCell ref="E10:E12"/>
    <mergeCell ref="L10:L18"/>
    <mergeCell ref="H10:H13"/>
    <mergeCell ref="I10:I13"/>
    <mergeCell ref="J10:J13"/>
    <mergeCell ref="K10:K13"/>
    <mergeCell ref="H14:H22"/>
    <mergeCell ref="I14:I22"/>
    <mergeCell ref="J17:J21"/>
  </mergeCells>
  <pageMargins left="0.7" right="0.7" top="0.75" bottom="0.75" header="0.3" footer="0.3"/>
  <pageSetup paperSize="9" scale="50" orientation="landscape" r:id="rId1"/>
  <rowBreaks count="1" manualBreakCount="1">
    <brk id="3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topLeftCell="A4" zoomScaleNormal="100" zoomScaleSheetLayoutView="100" workbookViewId="0">
      <selection activeCell="I12" sqref="I12:J12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9" max="9" width="11.85546875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38" t="s">
        <v>91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x14ac:dyDescent="0.25">
      <c r="A2" s="138" t="s">
        <v>30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x14ac:dyDescent="0.25">
      <c r="A3" s="139" t="s">
        <v>31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5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 t="s">
        <v>145</v>
      </c>
      <c r="N4" s="139"/>
      <c r="O4" s="139"/>
    </row>
    <row r="5" spans="1:15" ht="15.75" x14ac:dyDescent="0.25">
      <c r="A5" s="15"/>
    </row>
    <row r="6" spans="1:15" ht="20.25" x14ac:dyDescent="0.25">
      <c r="A6" s="122" t="s">
        <v>55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5" ht="19.5" thickBot="1" x14ac:dyDescent="0.3">
      <c r="A7" s="16"/>
    </row>
    <row r="8" spans="1:15" ht="21" customHeight="1" x14ac:dyDescent="0.25">
      <c r="A8" s="61" t="s">
        <v>33</v>
      </c>
      <c r="B8" s="61" t="s">
        <v>57</v>
      </c>
      <c r="C8" s="61" t="s">
        <v>59</v>
      </c>
      <c r="D8" s="61" t="s">
        <v>61</v>
      </c>
      <c r="E8" s="123" t="s">
        <v>64</v>
      </c>
      <c r="F8" s="124"/>
      <c r="G8" s="124"/>
      <c r="H8" s="124"/>
      <c r="I8" s="124"/>
      <c r="J8" s="125"/>
      <c r="K8" s="123" t="s">
        <v>65</v>
      </c>
      <c r="L8" s="124"/>
      <c r="M8" s="125"/>
      <c r="N8" s="123" t="s">
        <v>68</v>
      </c>
      <c r="O8" s="125"/>
    </row>
    <row r="9" spans="1:15" ht="15" customHeight="1" x14ac:dyDescent="0.25">
      <c r="A9" s="27" t="s">
        <v>56</v>
      </c>
      <c r="B9" s="27" t="s">
        <v>58</v>
      </c>
      <c r="C9" s="27" t="s">
        <v>60</v>
      </c>
      <c r="D9" s="27" t="s">
        <v>62</v>
      </c>
      <c r="E9" s="144"/>
      <c r="F9" s="145"/>
      <c r="G9" s="145"/>
      <c r="H9" s="145"/>
      <c r="I9" s="145"/>
      <c r="J9" s="146"/>
      <c r="K9" s="144" t="s">
        <v>66</v>
      </c>
      <c r="L9" s="145"/>
      <c r="M9" s="146"/>
      <c r="N9" s="144" t="s">
        <v>66</v>
      </c>
      <c r="O9" s="146"/>
    </row>
    <row r="10" spans="1:15" ht="21.75" customHeight="1" thickBot="1" x14ac:dyDescent="0.3">
      <c r="A10" s="147"/>
      <c r="B10" s="147"/>
      <c r="C10" s="147"/>
      <c r="D10" s="27" t="s">
        <v>63</v>
      </c>
      <c r="E10" s="126"/>
      <c r="F10" s="127"/>
      <c r="G10" s="127"/>
      <c r="H10" s="127"/>
      <c r="I10" s="127"/>
      <c r="J10" s="128"/>
      <c r="K10" s="126" t="s">
        <v>67</v>
      </c>
      <c r="L10" s="127"/>
      <c r="M10" s="128"/>
      <c r="N10" s="126" t="s">
        <v>67</v>
      </c>
      <c r="O10" s="128"/>
    </row>
    <row r="11" spans="1:15" ht="16.5" thickBot="1" x14ac:dyDescent="0.3">
      <c r="A11" s="147"/>
      <c r="B11" s="147"/>
      <c r="C11" s="147"/>
      <c r="D11" s="147"/>
      <c r="E11" s="130" t="s">
        <v>69</v>
      </c>
      <c r="F11" s="132"/>
      <c r="G11" s="130" t="s">
        <v>70</v>
      </c>
      <c r="H11" s="132"/>
      <c r="I11" s="130" t="s">
        <v>71</v>
      </c>
      <c r="J11" s="132"/>
      <c r="K11" s="148"/>
      <c r="L11" s="149"/>
      <c r="M11" s="149"/>
      <c r="N11" s="149"/>
      <c r="O11" s="150"/>
    </row>
    <row r="12" spans="1:15" ht="16.5" thickBot="1" x14ac:dyDescent="0.3">
      <c r="A12" s="61">
        <v>1</v>
      </c>
      <c r="B12" s="62">
        <v>2</v>
      </c>
      <c r="C12" s="61">
        <v>3</v>
      </c>
      <c r="D12" s="61">
        <v>4</v>
      </c>
      <c r="E12" s="130">
        <v>5</v>
      </c>
      <c r="F12" s="132"/>
      <c r="G12" s="130">
        <v>6</v>
      </c>
      <c r="H12" s="132"/>
      <c r="I12" s="130">
        <v>7</v>
      </c>
      <c r="J12" s="132"/>
      <c r="K12" s="130">
        <v>8</v>
      </c>
      <c r="L12" s="131"/>
      <c r="M12" s="131"/>
      <c r="N12" s="151">
        <v>9</v>
      </c>
      <c r="O12" s="151"/>
    </row>
    <row r="13" spans="1:15" ht="16.5" thickBot="1" x14ac:dyDescent="0.3">
      <c r="A13" s="18"/>
      <c r="B13" s="152" t="s">
        <v>72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154"/>
    </row>
    <row r="14" spans="1:15" ht="62.25" customHeight="1" thickBot="1" x14ac:dyDescent="0.3">
      <c r="A14" s="155">
        <v>1</v>
      </c>
      <c r="B14" s="170" t="s">
        <v>136</v>
      </c>
      <c r="C14" s="171" t="s">
        <v>73</v>
      </c>
      <c r="D14" s="171" t="s">
        <v>74</v>
      </c>
      <c r="E14" s="172">
        <v>4105184</v>
      </c>
      <c r="F14" s="173">
        <v>5268495</v>
      </c>
      <c r="G14" s="174"/>
      <c r="H14" s="175">
        <f>'додаток 2'!J24</f>
        <v>6479469</v>
      </c>
      <c r="I14" s="176"/>
      <c r="J14" s="148"/>
      <c r="K14" s="150"/>
      <c r="L14" s="148"/>
      <c r="M14" s="149"/>
      <c r="N14" s="149"/>
      <c r="O14" s="150"/>
    </row>
    <row r="15" spans="1:15" ht="26.25" hidden="1" customHeight="1" thickBot="1" x14ac:dyDescent="0.3">
      <c r="A15" s="156"/>
      <c r="B15" s="177"/>
      <c r="C15" s="178"/>
      <c r="D15" s="178"/>
      <c r="E15" s="179"/>
      <c r="F15" s="180"/>
      <c r="G15" s="174"/>
      <c r="H15" s="180"/>
      <c r="I15" s="174"/>
      <c r="J15" s="157"/>
      <c r="K15" s="158"/>
      <c r="L15" s="157"/>
      <c r="M15" s="159"/>
      <c r="N15" s="159"/>
      <c r="O15" s="158"/>
    </row>
    <row r="16" spans="1:15" ht="16.5" thickBot="1" x14ac:dyDescent="0.3">
      <c r="A16" s="31">
        <v>2</v>
      </c>
      <c r="B16" s="181" t="s">
        <v>75</v>
      </c>
      <c r="C16" s="182" t="s">
        <v>76</v>
      </c>
      <c r="D16" s="182" t="s">
        <v>77</v>
      </c>
      <c r="E16" s="183">
        <v>16</v>
      </c>
      <c r="F16" s="184">
        <v>16</v>
      </c>
      <c r="G16" s="185"/>
      <c r="H16" s="184">
        <v>16.5</v>
      </c>
      <c r="I16" s="185"/>
      <c r="J16" s="160"/>
      <c r="K16" s="161"/>
      <c r="L16" s="160"/>
      <c r="M16" s="162"/>
      <c r="N16" s="162"/>
      <c r="O16" s="161"/>
    </row>
    <row r="17" spans="1:15" ht="16.5" thickBot="1" x14ac:dyDescent="0.3">
      <c r="A17" s="18"/>
      <c r="B17" s="163" t="s">
        <v>92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2"/>
      <c r="N17" s="162"/>
      <c r="O17" s="161"/>
    </row>
    <row r="18" spans="1:15" ht="30.75" thickBot="1" x14ac:dyDescent="0.3">
      <c r="A18" s="31">
        <v>1</v>
      </c>
      <c r="B18" s="181" t="s">
        <v>78</v>
      </c>
      <c r="C18" s="182" t="s">
        <v>79</v>
      </c>
      <c r="D18" s="182"/>
      <c r="E18" s="182">
        <v>1</v>
      </c>
      <c r="F18" s="186">
        <v>1</v>
      </c>
      <c r="G18" s="187"/>
      <c r="H18" s="186">
        <v>1</v>
      </c>
      <c r="I18" s="187"/>
      <c r="J18" s="160"/>
      <c r="K18" s="161"/>
      <c r="L18" s="160"/>
      <c r="M18" s="162"/>
      <c r="N18" s="162"/>
      <c r="O18" s="161"/>
    </row>
    <row r="19" spans="1:15" ht="16.5" thickBot="1" x14ac:dyDescent="0.3">
      <c r="A19" s="31">
        <v>2</v>
      </c>
      <c r="B19" s="181" t="s">
        <v>80</v>
      </c>
      <c r="C19" s="182" t="s">
        <v>81</v>
      </c>
      <c r="D19" s="182"/>
      <c r="E19" s="183">
        <v>16</v>
      </c>
      <c r="F19" s="184">
        <v>16</v>
      </c>
      <c r="G19" s="185"/>
      <c r="H19" s="184">
        <v>16.5</v>
      </c>
      <c r="I19" s="185"/>
      <c r="J19" s="160"/>
      <c r="K19" s="161"/>
      <c r="L19" s="160"/>
      <c r="M19" s="162"/>
      <c r="N19" s="162"/>
      <c r="O19" s="161"/>
    </row>
    <row r="20" spans="1:15" ht="16.5" thickBot="1" x14ac:dyDescent="0.3">
      <c r="A20" s="31"/>
      <c r="B20" s="181" t="s">
        <v>137</v>
      </c>
      <c r="C20" s="182" t="s">
        <v>81</v>
      </c>
      <c r="D20" s="182"/>
      <c r="E20" s="183">
        <v>5</v>
      </c>
      <c r="F20" s="188">
        <v>5</v>
      </c>
      <c r="G20" s="189">
        <v>5</v>
      </c>
      <c r="H20" s="188"/>
      <c r="I20" s="189">
        <v>7</v>
      </c>
      <c r="J20" s="164"/>
      <c r="K20" s="165"/>
      <c r="L20" s="164"/>
      <c r="M20" s="166"/>
      <c r="N20" s="166"/>
      <c r="O20" s="165"/>
    </row>
    <row r="21" spans="1:15" ht="16.5" thickBot="1" x14ac:dyDescent="0.3">
      <c r="A21" s="31">
        <v>3</v>
      </c>
      <c r="B21" s="181" t="s">
        <v>82</v>
      </c>
      <c r="C21" s="182" t="s">
        <v>124</v>
      </c>
      <c r="D21" s="182"/>
      <c r="E21" s="190">
        <v>1000000</v>
      </c>
      <c r="F21" s="191">
        <v>1000000</v>
      </c>
      <c r="G21" s="187"/>
      <c r="H21" s="191">
        <v>1500000</v>
      </c>
      <c r="I21" s="187"/>
      <c r="J21" s="160"/>
      <c r="K21" s="161"/>
      <c r="L21" s="160"/>
      <c r="M21" s="162"/>
      <c r="N21" s="162"/>
      <c r="O21" s="161"/>
    </row>
    <row r="22" spans="1:15" ht="16.5" thickBot="1" x14ac:dyDescent="0.3">
      <c r="A22" s="18"/>
      <c r="B22" s="163" t="s">
        <v>83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7"/>
    </row>
    <row r="23" spans="1:15" ht="16.5" thickBot="1" x14ac:dyDescent="0.3">
      <c r="A23" s="61"/>
      <c r="B23" s="181" t="s">
        <v>84</v>
      </c>
      <c r="C23" s="182" t="s">
        <v>85</v>
      </c>
      <c r="D23" s="182"/>
      <c r="E23" s="192">
        <v>256574</v>
      </c>
      <c r="F23" s="185"/>
      <c r="G23" s="192">
        <v>329281</v>
      </c>
      <c r="H23" s="185"/>
      <c r="I23" s="192">
        <v>332904</v>
      </c>
      <c r="J23" s="185"/>
      <c r="K23" s="160"/>
      <c r="L23" s="162"/>
      <c r="M23" s="161"/>
      <c r="N23" s="160"/>
      <c r="O23" s="161"/>
    </row>
    <row r="24" spans="1:15" ht="16.5" thickBot="1" x14ac:dyDescent="0.3">
      <c r="A24" s="18"/>
      <c r="B24" s="168" t="s">
        <v>86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7"/>
    </row>
    <row r="25" spans="1:15" ht="16.5" thickBot="1" x14ac:dyDescent="0.3">
      <c r="A25" s="34">
        <v>1</v>
      </c>
      <c r="B25" s="193" t="s">
        <v>87</v>
      </c>
      <c r="C25" s="194" t="s">
        <v>88</v>
      </c>
      <c r="D25" s="194"/>
      <c r="E25" s="186">
        <v>100</v>
      </c>
      <c r="F25" s="187"/>
      <c r="G25" s="186">
        <v>100</v>
      </c>
      <c r="H25" s="187"/>
      <c r="I25" s="186">
        <v>100</v>
      </c>
      <c r="J25" s="187"/>
      <c r="K25" s="160"/>
      <c r="L25" s="162"/>
      <c r="M25" s="161"/>
      <c r="N25" s="160"/>
      <c r="O25" s="161"/>
    </row>
    <row r="26" spans="1:15" ht="16.5" thickBot="1" x14ac:dyDescent="0.3">
      <c r="A26" s="169"/>
      <c r="B26" s="195" t="s">
        <v>89</v>
      </c>
      <c r="C26" s="196" t="s">
        <v>88</v>
      </c>
      <c r="D26" s="196"/>
      <c r="E26" s="186">
        <v>100</v>
      </c>
      <c r="F26" s="187"/>
      <c r="G26" s="186">
        <v>100</v>
      </c>
      <c r="H26" s="187"/>
      <c r="I26" s="186">
        <v>100</v>
      </c>
      <c r="J26" s="187"/>
      <c r="K26" s="160"/>
      <c r="L26" s="162"/>
      <c r="M26" s="161"/>
      <c r="N26" s="160"/>
      <c r="O26" s="161"/>
    </row>
    <row r="27" spans="1:15" ht="30.75" thickBot="1" x14ac:dyDescent="0.3">
      <c r="A27" s="169"/>
      <c r="B27" s="195" t="s">
        <v>90</v>
      </c>
      <c r="C27" s="196" t="s">
        <v>88</v>
      </c>
      <c r="D27" s="196"/>
      <c r="E27" s="186">
        <v>100</v>
      </c>
      <c r="F27" s="187"/>
      <c r="G27" s="186">
        <v>100</v>
      </c>
      <c r="H27" s="187"/>
      <c r="I27" s="186">
        <v>100</v>
      </c>
      <c r="J27" s="187"/>
      <c r="K27" s="160"/>
      <c r="L27" s="162"/>
      <c r="M27" s="161"/>
      <c r="N27" s="160"/>
      <c r="O27" s="161"/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30" spans="1:15" ht="15.75" x14ac:dyDescent="0.25">
      <c r="B30" s="141" t="s">
        <v>146</v>
      </c>
      <c r="C30" s="141"/>
      <c r="D30" s="142"/>
      <c r="E30" s="141" t="s">
        <v>147</v>
      </c>
      <c r="F30" s="142"/>
      <c r="G30" s="142"/>
    </row>
  </sheetData>
  <mergeCells count="75">
    <mergeCell ref="A1:O1"/>
    <mergeCell ref="A2:O2"/>
    <mergeCell ref="A3:O3"/>
    <mergeCell ref="A6:O6"/>
    <mergeCell ref="A4:C4"/>
    <mergeCell ref="D4:F4"/>
    <mergeCell ref="G4:I4"/>
    <mergeCell ref="J4:L4"/>
    <mergeCell ref="M4:O4"/>
    <mergeCell ref="E26:F26"/>
    <mergeCell ref="G26:H26"/>
    <mergeCell ref="I26:J26"/>
    <mergeCell ref="K26:M26"/>
    <mergeCell ref="N26:O26"/>
    <mergeCell ref="E27:F27"/>
    <mergeCell ref="G27:H27"/>
    <mergeCell ref="I27:J27"/>
    <mergeCell ref="K27:M27"/>
    <mergeCell ref="N27:O27"/>
    <mergeCell ref="B24:N24"/>
    <mergeCell ref="E25:F25"/>
    <mergeCell ref="G25:H25"/>
    <mergeCell ref="I25:J25"/>
    <mergeCell ref="K25:M25"/>
    <mergeCell ref="N25:O25"/>
    <mergeCell ref="B22:N22"/>
    <mergeCell ref="E23:F23"/>
    <mergeCell ref="G23:H23"/>
    <mergeCell ref="I23:J23"/>
    <mergeCell ref="K23:M23"/>
    <mergeCell ref="N23:O23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F16:G16"/>
    <mergeCell ref="H16:I16"/>
    <mergeCell ref="J16:K16"/>
    <mergeCell ref="L16:O16"/>
    <mergeCell ref="B17:L17"/>
    <mergeCell ref="M17:O17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E8:J10"/>
    <mergeCell ref="K8:M8"/>
    <mergeCell ref="K9:M9"/>
    <mergeCell ref="K10:M10"/>
    <mergeCell ref="N8:O8"/>
    <mergeCell ref="N9:O9"/>
    <mergeCell ref="N10:O10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zoomScaleSheetLayoutView="100" workbookViewId="0">
      <selection activeCell="E27" sqref="E27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2"/>
    </row>
    <row r="2" spans="1:8" x14ac:dyDescent="0.25">
      <c r="A2" s="12"/>
    </row>
    <row r="3" spans="1:8" x14ac:dyDescent="0.25">
      <c r="A3" s="138" t="s">
        <v>113</v>
      </c>
      <c r="B3" s="138"/>
      <c r="C3" s="138"/>
      <c r="D3" s="138"/>
      <c r="E3" s="138"/>
      <c r="F3" s="138"/>
      <c r="G3" s="138"/>
    </row>
    <row r="4" spans="1:8" x14ac:dyDescent="0.25">
      <c r="A4" s="138" t="s">
        <v>30</v>
      </c>
      <c r="B4" s="138"/>
      <c r="C4" s="138"/>
      <c r="D4" s="138"/>
      <c r="E4" s="138"/>
      <c r="F4" s="138"/>
      <c r="G4" s="138"/>
    </row>
    <row r="5" spans="1:8" x14ac:dyDescent="0.25">
      <c r="A5" s="139" t="s">
        <v>31</v>
      </c>
      <c r="B5" s="139"/>
      <c r="C5" s="139"/>
      <c r="D5" s="139"/>
      <c r="E5" s="139"/>
      <c r="F5" s="139"/>
      <c r="G5" s="139"/>
    </row>
    <row r="6" spans="1:8" x14ac:dyDescent="0.25">
      <c r="A6" s="139" t="s">
        <v>148</v>
      </c>
      <c r="B6" s="139"/>
      <c r="C6" s="139"/>
      <c r="D6" s="139"/>
      <c r="E6" s="139"/>
      <c r="F6" s="139"/>
      <c r="G6" s="139"/>
    </row>
    <row r="7" spans="1:8" ht="20.25" x14ac:dyDescent="0.25">
      <c r="A7" s="140" t="s">
        <v>93</v>
      </c>
      <c r="B7" s="140"/>
      <c r="C7" s="140"/>
      <c r="D7" s="140"/>
      <c r="E7" s="140"/>
      <c r="F7" s="140"/>
      <c r="G7" s="140"/>
    </row>
    <row r="8" spans="1:8" ht="19.5" thickBot="1" x14ac:dyDescent="0.3">
      <c r="A8" s="37"/>
      <c r="B8" s="37"/>
      <c r="C8" s="37"/>
      <c r="D8" s="37"/>
      <c r="E8" s="37"/>
      <c r="F8" s="37"/>
      <c r="G8" s="38" t="s">
        <v>73</v>
      </c>
    </row>
    <row r="9" spans="1:8" ht="23.25" customHeight="1" x14ac:dyDescent="0.25">
      <c r="A9" s="26" t="s">
        <v>94</v>
      </c>
      <c r="B9" s="123" t="s">
        <v>98</v>
      </c>
      <c r="C9" s="124"/>
      <c r="D9" s="124"/>
      <c r="E9" s="124"/>
      <c r="F9" s="125"/>
      <c r="G9" s="28" t="s">
        <v>49</v>
      </c>
      <c r="H9" s="129"/>
    </row>
    <row r="10" spans="1:8" ht="12.75" customHeight="1" thickBot="1" x14ac:dyDescent="0.3">
      <c r="A10" s="27" t="s">
        <v>95</v>
      </c>
      <c r="B10" s="126"/>
      <c r="C10" s="127"/>
      <c r="D10" s="127"/>
      <c r="E10" s="127"/>
      <c r="F10" s="128"/>
      <c r="G10" s="29" t="s">
        <v>99</v>
      </c>
      <c r="H10" s="129"/>
    </row>
    <row r="11" spans="1:8" ht="24" customHeight="1" thickBot="1" x14ac:dyDescent="0.3">
      <c r="A11" s="27" t="s">
        <v>96</v>
      </c>
      <c r="B11" s="130" t="s">
        <v>101</v>
      </c>
      <c r="C11" s="131"/>
      <c r="D11" s="132"/>
      <c r="E11" s="26" t="s">
        <v>102</v>
      </c>
      <c r="F11" s="26" t="s">
        <v>103</v>
      </c>
      <c r="G11" s="29" t="s">
        <v>39</v>
      </c>
      <c r="H11" s="11"/>
    </row>
    <row r="12" spans="1:8" ht="27.75" customHeight="1" x14ac:dyDescent="0.25">
      <c r="A12" s="27" t="s">
        <v>97</v>
      </c>
      <c r="B12" s="112" t="s">
        <v>46</v>
      </c>
      <c r="C12" s="112" t="s">
        <v>104</v>
      </c>
      <c r="D12" s="112" t="s">
        <v>48</v>
      </c>
      <c r="E12" s="26" t="s">
        <v>105</v>
      </c>
      <c r="F12" s="26" t="s">
        <v>107</v>
      </c>
      <c r="G12" s="29" t="s">
        <v>100</v>
      </c>
      <c r="H12" s="129"/>
    </row>
    <row r="13" spans="1:8" ht="16.5" thickBot="1" x14ac:dyDescent="0.3">
      <c r="A13" s="17"/>
      <c r="B13" s="113"/>
      <c r="C13" s="113"/>
      <c r="D13" s="113"/>
      <c r="E13" s="27" t="s">
        <v>106</v>
      </c>
      <c r="F13" s="27" t="s">
        <v>106</v>
      </c>
      <c r="G13" s="1"/>
      <c r="H13" s="129"/>
    </row>
    <row r="14" spans="1:8" ht="16.5" thickBot="1" x14ac:dyDescent="0.3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30">
        <v>7</v>
      </c>
      <c r="H14" s="11"/>
    </row>
    <row r="15" spans="1:8" ht="26.25" customHeight="1" x14ac:dyDescent="0.25">
      <c r="A15" s="31" t="s">
        <v>108</v>
      </c>
      <c r="B15" s="135">
        <v>4105184</v>
      </c>
      <c r="C15" s="135">
        <v>5268495</v>
      </c>
      <c r="D15" s="135">
        <f>'додаток 2'!J24</f>
        <v>6479469</v>
      </c>
      <c r="E15" s="136"/>
      <c r="F15" s="136"/>
      <c r="G15" s="133">
        <f>B15+C15+D15</f>
        <v>15853148</v>
      </c>
      <c r="H15" s="129"/>
    </row>
    <row r="16" spans="1:8" ht="17.25" customHeight="1" thickBot="1" x14ac:dyDescent="0.3">
      <c r="A16" s="32" t="s">
        <v>109</v>
      </c>
      <c r="B16" s="121"/>
      <c r="C16" s="121"/>
      <c r="D16" s="121"/>
      <c r="E16" s="137"/>
      <c r="F16" s="137"/>
      <c r="G16" s="134"/>
      <c r="H16" s="129"/>
    </row>
    <row r="17" spans="1:8" ht="16.5" thickBot="1" x14ac:dyDescent="0.3">
      <c r="A17" s="31" t="s">
        <v>110</v>
      </c>
      <c r="B17" s="18"/>
      <c r="C17" s="18"/>
      <c r="D17" s="18"/>
      <c r="E17" s="33"/>
      <c r="F17" s="33"/>
      <c r="G17" s="25"/>
      <c r="H17" s="11"/>
    </row>
    <row r="18" spans="1:8" ht="15.75" x14ac:dyDescent="0.25">
      <c r="A18" s="31"/>
      <c r="B18" s="135">
        <f>B15</f>
        <v>4105184</v>
      </c>
      <c r="C18" s="135">
        <f>C15</f>
        <v>5268495</v>
      </c>
      <c r="D18" s="135">
        <f>D15</f>
        <v>6479469</v>
      </c>
      <c r="E18" s="136"/>
      <c r="F18" s="136"/>
      <c r="G18" s="133">
        <f>G15</f>
        <v>15853148</v>
      </c>
      <c r="H18" s="129"/>
    </row>
    <row r="19" spans="1:8" ht="19.5" customHeight="1" thickBot="1" x14ac:dyDescent="0.3">
      <c r="A19" s="32" t="s">
        <v>111</v>
      </c>
      <c r="B19" s="121"/>
      <c r="C19" s="121"/>
      <c r="D19" s="121"/>
      <c r="E19" s="137"/>
      <c r="F19" s="137"/>
      <c r="G19" s="134"/>
      <c r="H19" s="129"/>
    </row>
    <row r="20" spans="1:8" ht="27" customHeight="1" thickBot="1" x14ac:dyDescent="0.3">
      <c r="A20" s="34" t="s">
        <v>112</v>
      </c>
      <c r="B20" s="35"/>
      <c r="C20" s="35"/>
      <c r="D20" s="35"/>
      <c r="E20" s="35"/>
      <c r="F20" s="35"/>
      <c r="G20" s="36"/>
      <c r="H20" s="11"/>
    </row>
    <row r="21" spans="1:8" ht="18.75" x14ac:dyDescent="0.25">
      <c r="A21" s="16"/>
    </row>
    <row r="23" spans="1:8" ht="15.75" x14ac:dyDescent="0.25">
      <c r="A23" s="141" t="s">
        <v>146</v>
      </c>
      <c r="B23" s="141"/>
      <c r="C23" s="142"/>
      <c r="D23" s="141" t="s">
        <v>147</v>
      </c>
      <c r="E23" s="142"/>
      <c r="F23" s="142"/>
    </row>
  </sheetData>
  <mergeCells count="26">
    <mergeCell ref="A3:G3"/>
    <mergeCell ref="A4:G4"/>
    <mergeCell ref="A5:G5"/>
    <mergeCell ref="A6:G6"/>
    <mergeCell ref="A7:G7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B9:F10"/>
    <mergeCell ref="H9:H10"/>
    <mergeCell ref="B11:D11"/>
    <mergeCell ref="B12:B13"/>
    <mergeCell ref="C12:C13"/>
    <mergeCell ref="D12:D13"/>
    <mergeCell ref="H12:H13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2025-08-14T09:42:26Z</dcterms:modified>
</cp:coreProperties>
</file>