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1'!$A$1:$E$30</definedName>
    <definedName name="_xlnm.Print_Area" localSheetId="1">'додаток 2'!$A$1:$L$38</definedName>
    <definedName name="_xlnm.Print_Area" localSheetId="2">'Додаток 3'!$A$1:$L$37</definedName>
    <definedName name="_xlnm.Print_Area" localSheetId="3">'Додаток 4'!$A$1:$H$24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4" i="2"/>
  <c r="K26" i="2" l="1"/>
  <c r="K24" i="2"/>
  <c r="K14" i="2"/>
  <c r="K10" i="2"/>
  <c r="J27" i="2" l="1"/>
  <c r="D14" i="4" s="1"/>
  <c r="D17" i="4" s="1"/>
  <c r="I27" i="2"/>
  <c r="C14" i="4" s="1"/>
  <c r="C17" i="4" s="1"/>
  <c r="H27" i="2"/>
  <c r="G14" i="3" l="1"/>
  <c r="H14" i="3"/>
  <c r="K27" i="2"/>
  <c r="B14" i="4" l="1"/>
  <c r="G14" i="4" s="1"/>
  <c r="E14" i="3"/>
  <c r="D21" i="1"/>
  <c r="D19" i="1" s="1"/>
  <c r="B17" i="4" l="1"/>
  <c r="G17" i="4"/>
</calcChain>
</file>

<file path=xl/sharedStrings.xml><?xml version="1.0" encoding="utf-8"?>
<sst xmlns="http://schemas.openxmlformats.org/spreadsheetml/2006/main" count="176" uniqueCount="141">
  <si>
    <t>ПРОГРАМА</t>
  </si>
  <si>
    <t>Фінансової підтримки комунального підприємства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</si>
  <si>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</si>
  <si>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</si>
  <si>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</si>
  <si>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</si>
  <si>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</si>
  <si>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</si>
  <si>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</si>
  <si>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</si>
  <si>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</si>
  <si>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</si>
  <si>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</si>
  <si>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</si>
  <si>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</si>
  <si>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</si>
  <si>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</si>
  <si>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</si>
  <si>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</si>
  <si>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</si>
  <si>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</si>
  <si>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</si>
  <si>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</si>
  <si>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</si>
  <si>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</si>
  <si>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</si>
  <si>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</si>
  <si>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</si>
  <si>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</si>
  <si>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</si>
  <si>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</si>
  <si>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</si>
  <si>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</si>
  <si>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</si>
  <si>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</si>
  <si>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</si>
  <si>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</si>
  <si>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</si>
  <si>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</si>
  <si>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</si>
  <si>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</si>
  <si>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</si>
  <si>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</si>
  <si>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Всього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</si>
  <si>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</si>
  <si>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</si>
  <si>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Працівники установи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</si>
  <si>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</si>
  <si>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</si>
  <si>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</si>
  <si>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</si>
  <si>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</si>
  <si>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</si>
  <si>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</si>
  <si>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</si>
  <si>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</si>
  <si>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</si>
  <si>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</si>
  <si>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</si>
  <si>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</si>
  <si>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</si>
  <si>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</si>
  <si>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</si>
  <si>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</si>
  <si>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</si>
  <si>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</si>
  <si>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</si>
  <si>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</si>
  <si>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</si>
  <si>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</si>
  <si>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</si>
  <si>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У т ч. жінки</t>
  </si>
  <si>
    <t>од</t>
  </si>
  <si>
    <t>III. Показники ефективності</t>
  </si>
  <si>
    <t>Кількість виконаних доручено, листів, заяв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</si>
  <si>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</si>
  <si>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</si>
  <si>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</si>
  <si>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</si>
  <si>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</si>
  <si>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</si>
  <si>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</si>
  <si>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</si>
  <si>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</si>
  <si>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</si>
  <si>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</si>
  <si>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</si>
  <si>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</si>
  <si>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</si>
  <si>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</si>
  <si>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</si>
  <si>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</si>
  <si>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</si>
  <si>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</si>
  <si>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</si>
  <si>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</si>
  <si>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</si>
  <si>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</si>
  <si>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</si>
  <si>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КП"Муніципальна варта" Фонтанської сільської ради</t>
  </si>
  <si>
    <t>реалізації Програми, всього, тис.грн. у тому числі: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</si>
  <si>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</si>
  <si>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t>.-коштів сільського бюджету</t>
  </si>
  <si>
    <t>.-коштів державного бюджету</t>
  </si>
  <si>
    <t>.-кошти позабюджетних джерел</t>
  </si>
  <si>
    <t>2026 рік</t>
  </si>
  <si>
    <t>2027рік</t>
  </si>
  <si>
    <t>2028 рік</t>
  </si>
  <si>
    <t>2026   рік</t>
  </si>
  <si>
    <t>2028 р.</t>
  </si>
  <si>
    <t>2027    рік</t>
  </si>
  <si>
    <t>2027 рік</t>
  </si>
  <si>
    <t xml:space="preserve">Фонтанська сільська рада Одеського району Одеської області                                                            Відділ ЖКХ, цивільного захисту та взаємодії з правоохоронними органами, господарського забезпечення </t>
  </si>
  <si>
    <t>Зміцнення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</si>
  <si>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Забезпечення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</si>
  <si>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</si>
  <si>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 xml:space="preserve"> 1.3.-2026 р.  </t>
  </si>
  <si>
    <t xml:space="preserve">Відсоток використання коштів </t>
  </si>
  <si>
    <t>км2</t>
  </si>
  <si>
    <t>Кількість складених адміністративних актів/протоколів</t>
  </si>
  <si>
    <t>Кількість заходів охорони громадського порядку</t>
  </si>
  <si>
    <t>Кількість спільних заходів із поліцією, ДСНС та іншими структурами</t>
  </si>
  <si>
    <t>Кількість профілактично-роз'яснювальних заходів серед населення</t>
  </si>
  <si>
    <t>1.2 Нарахування на оплату праці</t>
  </si>
  <si>
    <t>Площа потрулювання всієї громади</t>
  </si>
  <si>
    <t>«Муніципальна варта» Фонтанської сільської ради на 2026-2028рік</t>
  </si>
  <si>
    <t>Програма фінансової підтримки комунального підприємства «Муніципальна варта» Фонтанської сільської ради на 2026-2028рік</t>
  </si>
  <si>
    <t>2026-2028 рік</t>
  </si>
  <si>
    <t>2026-2028    роки</t>
  </si>
  <si>
    <t>до рішення сесії  Фонтанської сільської ради</t>
  </si>
  <si>
    <t xml:space="preserve">сесії Фонтанської сільської ради </t>
  </si>
  <si>
    <t xml:space="preserve">сесії  Фонтанської сільської ради </t>
  </si>
  <si>
    <r>
      <t>1.3.1-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 xml:space="preserve"> 474,540</t>
    </r>
    <r>
      <rPr>
        <sz val="11"/>
        <color theme="1"/>
        <rFont val="Times New Roman"/>
        <family val="1"/>
        <charset val="204"/>
      </rPr>
      <t xml:space="preserve"> грн.                          1.3.1.2- Придбання предметів, матеріалів та обладнання (спецодяг) - 40,0  грн.</t>
    </r>
  </si>
  <si>
    <r>
      <t xml:space="preserve">1.3.2- Оплата послуг (крім комунальних) -( послуги пов'язані з програмним забезпеченням "М.E.Doc", ІПК "Місцевий бюджет",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148,736 </t>
    </r>
    <r>
      <rPr>
        <sz val="11"/>
        <color theme="1"/>
        <rFont val="Times New Roman"/>
        <family val="1"/>
        <charset val="204"/>
      </rPr>
      <t>грн.                                             1.3.2.1- Оплата послуг (крім комунальних)( монтажні та пусконалагоджувальні послуги) - 64,0 грн.</t>
    </r>
  </si>
  <si>
    <t xml:space="preserve">                                                                                        від 20.02.2026року №3707 -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</si>
  <si>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</si>
  <si>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</si>
  <si>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20.02.2026 року № 3707- VIII</t>
  </si>
  <si>
    <t>Андрій  СЕРЕБРІЙ</t>
  </si>
  <si>
    <t xml:space="preserve">                                                                                                 від   20.02.2026р. № 3707- VIII</t>
  </si>
  <si>
    <t xml:space="preserve">                                                                                                  від 20.02.2026р. № 3707-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</si>
</sst>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1D1B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4" fillId="2" borderId="24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1" fillId="0" borderId="0" xfId="0" applyFont="1"/>
    <xf numFmtId="0" fontId="24" fillId="0" borderId="0" xfId="0" applyFont="1"/>
    <xf numFmtId="0" fontId="11" fillId="0" borderId="0" xfId="0" applyFont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27" fillId="2" borderId="7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5" fillId="2" borderId="24" xfId="0" applyFont="1" applyFill="1" applyBorder="1" applyAlignment="1">
      <alignment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vertical="center" wrapText="1"/>
    </xf>
    <xf numFmtId="164" fontId="13" fillId="2" borderId="17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0" fillId="3" borderId="0" xfId="0" applyFill="1"/>
    <xf numFmtId="0" fontId="7" fillId="3" borderId="8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164" fontId="23" fillId="3" borderId="10" xfId="0" applyNumberFormat="1" applyFont="1" applyFill="1" applyBorder="1" applyAlignment="1">
      <alignment horizontal="center" vertical="center" wrapText="1"/>
    </xf>
    <xf numFmtId="164" fontId="28" fillId="2" borderId="1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7" fillId="2" borderId="11" xfId="0" applyFont="1" applyFill="1" applyBorder="1" applyAlignment="1">
      <alignment horizontal="right"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7" fillId="2" borderId="15" xfId="0" applyFont="1" applyFill="1" applyBorder="1" applyAlignment="1">
      <alignment horizontal="right" vertical="center" wrapText="1"/>
    </xf>
    <xf numFmtId="0" fontId="27" fillId="2" borderId="16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6" fillId="2" borderId="18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66" fontId="6" fillId="2" borderId="19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 wrapText="1" indent="1"/>
    </xf>
    <xf numFmtId="0" fontId="14" fillId="2" borderId="15" xfId="0" applyFont="1" applyFill="1" applyBorder="1" applyAlignment="1">
      <alignment horizontal="left" vertical="center" wrapText="1" indent="1"/>
    </xf>
    <xf numFmtId="0" fontId="14" fillId="2" borderId="16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top" wrapText="1"/>
    </xf>
    <xf numFmtId="0" fontId="26" fillId="2" borderId="26" xfId="0" applyFont="1" applyFill="1" applyBorder="1" applyAlignment="1">
      <alignment horizontal="left" vertical="top" wrapText="1"/>
    </xf>
    <xf numFmtId="0" fontId="26" fillId="2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4" fontId="13" fillId="2" borderId="19" xfId="0" applyNumberFormat="1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22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D30" sqref="D30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19" t="s">
        <v>27</v>
      </c>
      <c r="C2" s="119"/>
      <c r="D2" s="119"/>
    </row>
    <row r="3" spans="1:4" ht="18.75" x14ac:dyDescent="0.3">
      <c r="A3" s="4"/>
      <c r="B3" s="120" t="s">
        <v>129</v>
      </c>
      <c r="C3" s="120"/>
      <c r="D3" s="120"/>
    </row>
    <row r="4" spans="1:4" ht="18.75" x14ac:dyDescent="0.3">
      <c r="A4" s="4"/>
      <c r="B4" s="120" t="s">
        <v>134</v>
      </c>
      <c r="C4" s="120"/>
      <c r="D4" s="120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18" t="s">
        <v>0</v>
      </c>
      <c r="C6" s="118"/>
      <c r="D6" s="118"/>
    </row>
    <row r="7" spans="1:4" ht="18.75" x14ac:dyDescent="0.3">
      <c r="A7" s="4"/>
      <c r="B7" s="118" t="s">
        <v>1</v>
      </c>
      <c r="C7" s="118"/>
      <c r="D7" s="118"/>
    </row>
    <row r="8" spans="1:4" ht="18.75" x14ac:dyDescent="0.3">
      <c r="A8" s="4"/>
      <c r="B8" s="118" t="s">
        <v>125</v>
      </c>
      <c r="C8" s="118"/>
      <c r="D8" s="118"/>
    </row>
    <row r="9" spans="1:4" ht="19.5" thickBot="1" x14ac:dyDescent="0.35">
      <c r="A9" s="4"/>
      <c r="B9" s="121" t="s">
        <v>2</v>
      </c>
      <c r="C9" s="121"/>
      <c r="D9" s="121"/>
    </row>
    <row r="10" spans="1:4" ht="57" customHeight="1" x14ac:dyDescent="0.3">
      <c r="A10" s="4"/>
      <c r="B10" s="122" t="s">
        <v>3</v>
      </c>
      <c r="C10" s="124" t="s">
        <v>4</v>
      </c>
      <c r="D10" s="126" t="s">
        <v>126</v>
      </c>
    </row>
    <row r="11" spans="1:4" ht="0.75" customHeight="1" thickBot="1" x14ac:dyDescent="0.35">
      <c r="A11" s="4"/>
      <c r="B11" s="123"/>
      <c r="C11" s="125"/>
      <c r="D11" s="127"/>
    </row>
    <row r="12" spans="1:4" ht="51.75" customHeight="1" thickBot="1" x14ac:dyDescent="0.35">
      <c r="A12" s="4"/>
      <c r="B12" s="81" t="s">
        <v>5</v>
      </c>
      <c r="C12" s="82" t="s">
        <v>6</v>
      </c>
      <c r="D12" s="83" t="s">
        <v>112</v>
      </c>
    </row>
    <row r="13" spans="1:4" ht="63" customHeight="1" thickBot="1" x14ac:dyDescent="0.35">
      <c r="A13" s="4"/>
      <c r="B13" s="81" t="s">
        <v>7</v>
      </c>
      <c r="C13" s="82" t="s">
        <v>9</v>
      </c>
      <c r="D13" s="83" t="s">
        <v>112</v>
      </c>
    </row>
    <row r="14" spans="1:4" ht="35.25" customHeight="1" thickBot="1" x14ac:dyDescent="0.35">
      <c r="A14" s="4"/>
      <c r="B14" s="81" t="s">
        <v>8</v>
      </c>
      <c r="C14" s="82" t="s">
        <v>11</v>
      </c>
      <c r="D14" s="83" t="s">
        <v>99</v>
      </c>
    </row>
    <row r="15" spans="1:4" ht="43.5" customHeight="1" thickBot="1" x14ac:dyDescent="0.35">
      <c r="A15" s="4"/>
      <c r="B15" s="81" t="s">
        <v>10</v>
      </c>
      <c r="C15" s="82" t="s">
        <v>13</v>
      </c>
      <c r="D15" s="83" t="s">
        <v>14</v>
      </c>
    </row>
    <row r="16" spans="1:4" ht="28.5" customHeight="1" thickBot="1" x14ac:dyDescent="0.35">
      <c r="A16" s="4"/>
      <c r="B16" s="81" t="s">
        <v>12</v>
      </c>
      <c r="C16" s="82" t="s">
        <v>16</v>
      </c>
      <c r="D16" s="83" t="s">
        <v>99</v>
      </c>
    </row>
    <row r="17" spans="1:4" ht="26.25" customHeight="1" thickBot="1" x14ac:dyDescent="0.35">
      <c r="A17" s="4"/>
      <c r="B17" s="81" t="s">
        <v>15</v>
      </c>
      <c r="C17" s="82" t="s">
        <v>18</v>
      </c>
      <c r="D17" s="83" t="s">
        <v>127</v>
      </c>
    </row>
    <row r="18" spans="1:4" ht="99.75" customHeight="1" thickBot="1" x14ac:dyDescent="0.35">
      <c r="A18" s="4"/>
      <c r="B18" s="81" t="s">
        <v>17</v>
      </c>
      <c r="C18" s="82" t="s">
        <v>20</v>
      </c>
      <c r="D18" s="83" t="s">
        <v>21</v>
      </c>
    </row>
    <row r="19" spans="1:4" ht="31.5" x14ac:dyDescent="0.3">
      <c r="A19" s="4"/>
      <c r="B19" s="122" t="s">
        <v>19</v>
      </c>
      <c r="C19" s="82" t="s">
        <v>23</v>
      </c>
      <c r="D19" s="112">
        <f>D21</f>
        <v>39123.316999999995</v>
      </c>
    </row>
    <row r="20" spans="1:4" ht="32.25" customHeight="1" x14ac:dyDescent="0.3">
      <c r="A20" s="4"/>
      <c r="B20" s="128"/>
      <c r="C20" s="84" t="s">
        <v>100</v>
      </c>
      <c r="D20" s="85"/>
    </row>
    <row r="21" spans="1:4" ht="18.75" x14ac:dyDescent="0.3">
      <c r="A21" s="4"/>
      <c r="B21" s="128"/>
      <c r="C21" s="86" t="s">
        <v>102</v>
      </c>
      <c r="D21" s="113">
        <f>'додаток 2'!K27</f>
        <v>39123.316999999995</v>
      </c>
    </row>
    <row r="22" spans="1:4" ht="18.75" x14ac:dyDescent="0.3">
      <c r="A22" s="4"/>
      <c r="B22" s="128"/>
      <c r="C22" s="84" t="s">
        <v>103</v>
      </c>
      <c r="D22" s="85"/>
    </row>
    <row r="23" spans="1:4" ht="22.5" customHeight="1" x14ac:dyDescent="0.3">
      <c r="A23" s="4"/>
      <c r="B23" s="128"/>
      <c r="C23" s="84" t="s">
        <v>104</v>
      </c>
      <c r="D23" s="87"/>
    </row>
    <row r="24" spans="1:4" ht="21" hidden="1" customHeight="1" thickBot="1" x14ac:dyDescent="0.35">
      <c r="A24" s="4"/>
      <c r="B24" s="129"/>
      <c r="C24" s="84"/>
      <c r="D24" s="88"/>
    </row>
    <row r="25" spans="1:4" ht="137.25" customHeight="1" thickBot="1" x14ac:dyDescent="0.35">
      <c r="A25" s="4"/>
      <c r="B25" s="89" t="s">
        <v>22</v>
      </c>
      <c r="C25" s="90" t="s">
        <v>25</v>
      </c>
      <c r="D25" s="91" t="s">
        <v>113</v>
      </c>
    </row>
    <row r="26" spans="1:4" ht="118.5" customHeight="1" thickBot="1" x14ac:dyDescent="0.35">
      <c r="A26" s="4"/>
      <c r="B26" s="81" t="s">
        <v>24</v>
      </c>
      <c r="C26" s="92" t="s">
        <v>26</v>
      </c>
      <c r="D26" s="93" t="s">
        <v>114</v>
      </c>
    </row>
    <row r="27" spans="1:4" ht="18.75" x14ac:dyDescent="0.3">
      <c r="A27" s="4"/>
    </row>
    <row r="28" spans="1:4" x14ac:dyDescent="0.25">
      <c r="C28" s="222" t="s">
        <v>135</v>
      </c>
      <c r="D28" s="222" t="s">
        <v>136</v>
      </c>
    </row>
  </sheetData>
  <mergeCells count="11">
    <mergeCell ref="B9:D9"/>
    <mergeCell ref="B10:B11"/>
    <mergeCell ref="C10:C11"/>
    <mergeCell ref="D10:D11"/>
    <mergeCell ref="B19:B24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26" zoomScaleNormal="100" zoomScaleSheetLayoutView="100" workbookViewId="0">
      <selection activeCell="C30" sqref="C30"/>
    </sheetView>
  </sheetViews>
  <sheetFormatPr defaultRowHeight="15.75" x14ac:dyDescent="0.25"/>
  <cols>
    <col min="1" max="1" width="6.140625" style="2" customWidth="1"/>
    <col min="2" max="2" width="15.7109375" style="2" customWidth="1"/>
    <col min="3" max="3" width="40.140625" style="2" customWidth="1"/>
    <col min="4" max="4" width="14.8554687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51" t="s">
        <v>47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5" x14ac:dyDescent="0.25">
      <c r="A2" s="151" t="s">
        <v>28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5" x14ac:dyDescent="0.25">
      <c r="A3" s="152" t="s">
        <v>130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15" x14ac:dyDescent="0.25">
      <c r="A4" s="152" t="s">
        <v>137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x14ac:dyDescent="0.25">
      <c r="A5" s="31"/>
    </row>
    <row r="6" spans="1:12" ht="21" thickBot="1" x14ac:dyDescent="0.3">
      <c r="A6" s="153" t="s">
        <v>29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</row>
    <row r="7" spans="1:12" ht="27.75" customHeight="1" thickBot="1" x14ac:dyDescent="0.3">
      <c r="A7" s="62" t="s">
        <v>30</v>
      </c>
      <c r="B7" s="154" t="s">
        <v>32</v>
      </c>
      <c r="C7" s="154" t="s">
        <v>33</v>
      </c>
      <c r="D7" s="154" t="s">
        <v>34</v>
      </c>
      <c r="E7" s="63" t="s">
        <v>35</v>
      </c>
      <c r="F7" s="154" t="s">
        <v>37</v>
      </c>
      <c r="G7" s="63" t="s">
        <v>38</v>
      </c>
      <c r="H7" s="156" t="s">
        <v>40</v>
      </c>
      <c r="I7" s="157"/>
      <c r="J7" s="157"/>
      <c r="K7" s="158"/>
      <c r="L7" s="63" t="s">
        <v>41</v>
      </c>
    </row>
    <row r="8" spans="1:12" ht="29.25" thickBot="1" x14ac:dyDescent="0.3">
      <c r="A8" s="64" t="s">
        <v>31</v>
      </c>
      <c r="B8" s="155"/>
      <c r="C8" s="155"/>
      <c r="D8" s="155"/>
      <c r="E8" s="65" t="s">
        <v>36</v>
      </c>
      <c r="F8" s="155"/>
      <c r="G8" s="65" t="s">
        <v>39</v>
      </c>
      <c r="H8" s="65" t="s">
        <v>105</v>
      </c>
      <c r="I8" s="65" t="s">
        <v>106</v>
      </c>
      <c r="J8" s="65" t="s">
        <v>107</v>
      </c>
      <c r="K8" s="65" t="s">
        <v>43</v>
      </c>
      <c r="L8" s="65" t="s">
        <v>42</v>
      </c>
    </row>
    <row r="9" spans="1:12" ht="16.5" thickBot="1" x14ac:dyDescent="0.3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2" ht="51" customHeight="1" x14ac:dyDescent="0.25">
      <c r="A10" s="146">
        <v>1</v>
      </c>
      <c r="B10" s="148" t="s">
        <v>21</v>
      </c>
      <c r="C10" s="138" t="s">
        <v>115</v>
      </c>
      <c r="D10" s="141" t="s">
        <v>46</v>
      </c>
      <c r="E10" s="141" t="s">
        <v>128</v>
      </c>
      <c r="F10" s="141" t="s">
        <v>44</v>
      </c>
      <c r="G10" s="141" t="s">
        <v>45</v>
      </c>
      <c r="H10" s="132">
        <v>10422</v>
      </c>
      <c r="I10" s="132">
        <v>9568.5190000000002</v>
      </c>
      <c r="J10" s="162">
        <v>10334.001</v>
      </c>
      <c r="K10" s="135">
        <f>H10+I10+J10</f>
        <v>30324.52</v>
      </c>
      <c r="L10" s="130" t="s">
        <v>101</v>
      </c>
    </row>
    <row r="11" spans="1:12" ht="42" customHeight="1" x14ac:dyDescent="0.25">
      <c r="A11" s="147"/>
      <c r="B11" s="149"/>
      <c r="C11" s="139"/>
      <c r="D11" s="142"/>
      <c r="E11" s="142"/>
      <c r="F11" s="142"/>
      <c r="G11" s="142"/>
      <c r="H11" s="133"/>
      <c r="I11" s="133"/>
      <c r="J11" s="163"/>
      <c r="K11" s="136"/>
      <c r="L11" s="131"/>
    </row>
    <row r="12" spans="1:12" ht="26.25" customHeight="1" x14ac:dyDescent="0.25">
      <c r="A12" s="147"/>
      <c r="B12" s="149"/>
      <c r="C12" s="139"/>
      <c r="D12" s="142"/>
      <c r="E12" s="142"/>
      <c r="F12" s="142"/>
      <c r="G12" s="142"/>
      <c r="H12" s="133"/>
      <c r="I12" s="133"/>
      <c r="J12" s="163"/>
      <c r="K12" s="136"/>
      <c r="L12" s="131"/>
    </row>
    <row r="13" spans="1:12" ht="8.25" customHeight="1" thickBot="1" x14ac:dyDescent="0.3">
      <c r="A13" s="147"/>
      <c r="B13" s="149"/>
      <c r="C13" s="140"/>
      <c r="D13" s="143"/>
      <c r="E13" s="143"/>
      <c r="F13" s="143"/>
      <c r="G13" s="143"/>
      <c r="H13" s="134"/>
      <c r="I13" s="134"/>
      <c r="J13" s="164"/>
      <c r="K13" s="137"/>
      <c r="L13" s="131"/>
    </row>
    <row r="14" spans="1:12" ht="2.25" hidden="1" customHeight="1" x14ac:dyDescent="0.25">
      <c r="A14" s="147"/>
      <c r="B14" s="149"/>
      <c r="C14" s="13"/>
      <c r="D14" s="141" t="s">
        <v>46</v>
      </c>
      <c r="E14" s="141" t="s">
        <v>128</v>
      </c>
      <c r="F14" s="130" t="s">
        <v>44</v>
      </c>
      <c r="G14" s="141" t="s">
        <v>45</v>
      </c>
      <c r="H14" s="94"/>
      <c r="I14" s="132">
        <v>2105.0740000000001</v>
      </c>
      <c r="J14" s="132">
        <v>2273.48</v>
      </c>
      <c r="K14" s="160">
        <f>H20+I14+J14</f>
        <v>6671.3940000000002</v>
      </c>
      <c r="L14" s="14"/>
    </row>
    <row r="15" spans="1:12" ht="15.75" hidden="1" customHeight="1" thickBot="1" x14ac:dyDescent="0.3">
      <c r="A15" s="147"/>
      <c r="B15" s="149"/>
      <c r="C15" s="13"/>
      <c r="D15" s="142"/>
      <c r="E15" s="142"/>
      <c r="F15" s="131"/>
      <c r="G15" s="142"/>
      <c r="H15" s="53"/>
      <c r="I15" s="133"/>
      <c r="J15" s="133"/>
      <c r="K15" s="159"/>
      <c r="L15" s="14"/>
    </row>
    <row r="16" spans="1:12" ht="15.75" hidden="1" customHeight="1" thickBot="1" x14ac:dyDescent="0.3">
      <c r="A16" s="147"/>
      <c r="B16" s="149"/>
      <c r="C16" s="13"/>
      <c r="D16" s="142"/>
      <c r="E16" s="142"/>
      <c r="F16" s="131"/>
      <c r="G16" s="142"/>
      <c r="H16" s="53"/>
      <c r="I16" s="133"/>
      <c r="J16" s="133"/>
      <c r="K16" s="159"/>
      <c r="L16" s="14"/>
    </row>
    <row r="17" spans="1:12" ht="15.75" hidden="1" customHeight="1" thickBot="1" x14ac:dyDescent="0.3">
      <c r="A17" s="147"/>
      <c r="B17" s="149"/>
      <c r="C17" s="13"/>
      <c r="D17" s="142"/>
      <c r="E17" s="142"/>
      <c r="F17" s="131"/>
      <c r="G17" s="142"/>
      <c r="H17" s="53"/>
      <c r="I17" s="133"/>
      <c r="J17" s="133"/>
      <c r="K17" s="159"/>
      <c r="L17" s="14"/>
    </row>
    <row r="18" spans="1:12" ht="15.75" hidden="1" customHeight="1" thickBot="1" x14ac:dyDescent="0.3">
      <c r="A18" s="147"/>
      <c r="B18" s="149"/>
      <c r="C18" s="13"/>
      <c r="D18" s="142"/>
      <c r="E18" s="142"/>
      <c r="F18" s="131"/>
      <c r="G18" s="142"/>
      <c r="H18" s="53"/>
      <c r="I18" s="133"/>
      <c r="J18" s="133"/>
      <c r="K18" s="159"/>
      <c r="L18" s="14"/>
    </row>
    <row r="19" spans="1:12" ht="15.75" hidden="1" customHeight="1" thickBot="1" x14ac:dyDescent="0.3">
      <c r="A19" s="147"/>
      <c r="B19" s="149"/>
      <c r="C19" s="13"/>
      <c r="D19" s="142"/>
      <c r="E19" s="142"/>
      <c r="F19" s="131"/>
      <c r="G19" s="142"/>
      <c r="H19" s="53"/>
      <c r="I19" s="133"/>
      <c r="J19" s="133"/>
      <c r="K19" s="159"/>
      <c r="L19" s="14"/>
    </row>
    <row r="20" spans="1:12" ht="30.75" customHeight="1" x14ac:dyDescent="0.25">
      <c r="A20" s="147"/>
      <c r="B20" s="149"/>
      <c r="C20" s="13"/>
      <c r="D20" s="142"/>
      <c r="E20" s="142"/>
      <c r="F20" s="131"/>
      <c r="G20" s="142"/>
      <c r="H20" s="133">
        <v>2292.84</v>
      </c>
      <c r="I20" s="133"/>
      <c r="J20" s="133"/>
      <c r="K20" s="159"/>
      <c r="L20" s="14"/>
    </row>
    <row r="21" spans="1:12" ht="27" customHeight="1" x14ac:dyDescent="0.25">
      <c r="A21" s="147"/>
      <c r="B21" s="149"/>
      <c r="C21" s="96" t="s">
        <v>123</v>
      </c>
      <c r="D21" s="142"/>
      <c r="E21" s="142"/>
      <c r="F21" s="131"/>
      <c r="G21" s="142"/>
      <c r="H21" s="133"/>
      <c r="I21" s="133"/>
      <c r="J21" s="133"/>
      <c r="K21" s="159"/>
      <c r="L21" s="14"/>
    </row>
    <row r="22" spans="1:12" ht="38.25" customHeight="1" thickBot="1" x14ac:dyDescent="0.3">
      <c r="A22" s="147"/>
      <c r="B22" s="149"/>
      <c r="C22" s="30"/>
      <c r="D22" s="142"/>
      <c r="E22" s="142"/>
      <c r="F22" s="131"/>
      <c r="G22" s="142"/>
      <c r="H22" s="133"/>
      <c r="I22" s="133"/>
      <c r="J22" s="133"/>
      <c r="K22" s="159"/>
      <c r="L22" s="14"/>
    </row>
    <row r="23" spans="1:12" ht="1.5" customHeight="1" thickBot="1" x14ac:dyDescent="0.3">
      <c r="A23" s="147"/>
      <c r="B23" s="149"/>
      <c r="C23" s="13"/>
      <c r="D23" s="143"/>
      <c r="E23" s="143"/>
      <c r="F23" s="145"/>
      <c r="G23" s="143"/>
      <c r="H23" s="95"/>
      <c r="I23" s="134"/>
      <c r="J23" s="134"/>
      <c r="K23" s="161"/>
      <c r="L23" s="14"/>
    </row>
    <row r="24" spans="1:12" ht="23.25" customHeight="1" x14ac:dyDescent="0.25">
      <c r="A24" s="147"/>
      <c r="B24" s="149"/>
      <c r="C24" s="48" t="s">
        <v>116</v>
      </c>
      <c r="D24" s="166" t="s">
        <v>46</v>
      </c>
      <c r="E24" s="142" t="s">
        <v>128</v>
      </c>
      <c r="F24" s="142" t="s">
        <v>44</v>
      </c>
      <c r="G24" s="142" t="s">
        <v>45</v>
      </c>
      <c r="H24" s="133">
        <f>474.54+40</f>
        <v>514.54</v>
      </c>
      <c r="I24" s="165">
        <v>512.50300000000004</v>
      </c>
      <c r="J24" s="165">
        <v>553.50300000000004</v>
      </c>
      <c r="K24" s="159">
        <f>H24+I24+J24</f>
        <v>1580.5460000000003</v>
      </c>
      <c r="L24" s="14"/>
    </row>
    <row r="25" spans="1:12" ht="111" customHeight="1" x14ac:dyDescent="0.25">
      <c r="A25" s="147"/>
      <c r="B25" s="150"/>
      <c r="C25" s="66" t="s">
        <v>132</v>
      </c>
      <c r="D25" s="166"/>
      <c r="E25" s="142"/>
      <c r="F25" s="142"/>
      <c r="G25" s="142"/>
      <c r="H25" s="133"/>
      <c r="I25" s="165"/>
      <c r="J25" s="165"/>
      <c r="K25" s="159"/>
      <c r="L25" s="14"/>
    </row>
    <row r="26" spans="1:12" ht="184.5" customHeight="1" x14ac:dyDescent="0.25">
      <c r="A26" s="147"/>
      <c r="B26" s="149"/>
      <c r="C26" s="49" t="s">
        <v>133</v>
      </c>
      <c r="D26" s="167"/>
      <c r="E26" s="142"/>
      <c r="F26" s="142"/>
      <c r="G26" s="142"/>
      <c r="H26" s="54">
        <f>148.736+64</f>
        <v>212.73599999999999</v>
      </c>
      <c r="I26" s="97">
        <v>160.63499999999999</v>
      </c>
      <c r="J26" s="54">
        <v>173.48599999999999</v>
      </c>
      <c r="K26" s="76">
        <f>H26+I26+J26</f>
        <v>546.85699999999997</v>
      </c>
      <c r="L26" s="14"/>
    </row>
    <row r="27" spans="1:12" ht="16.5" thickBot="1" x14ac:dyDescent="0.3">
      <c r="A27" s="144" t="s">
        <v>43</v>
      </c>
      <c r="B27" s="144"/>
      <c r="C27" s="144"/>
      <c r="D27" s="144"/>
      <c r="E27" s="144"/>
      <c r="F27" s="144"/>
      <c r="G27" s="144"/>
      <c r="H27" s="77">
        <f>H10+H24+H26+H20</f>
        <v>13442.116000000002</v>
      </c>
      <c r="I27" s="77">
        <f>I10+I24+I26+I20+I14</f>
        <v>12346.731000000002</v>
      </c>
      <c r="J27" s="77">
        <f t="shared" ref="J27" si="0">J10+J24+J26+J20+J14</f>
        <v>13334.470000000001</v>
      </c>
      <c r="K27" s="77">
        <f>K10+K24+K26+K14</f>
        <v>39123.316999999995</v>
      </c>
      <c r="L27" s="11"/>
    </row>
    <row r="28" spans="1:12" x14ac:dyDescent="0.25">
      <c r="A28" s="15"/>
    </row>
    <row r="29" spans="1:12" x14ac:dyDescent="0.25">
      <c r="A29" s="32"/>
    </row>
    <row r="30" spans="1:12" x14ac:dyDescent="0.25">
      <c r="A30" s="31"/>
      <c r="C30" s="222" t="s">
        <v>135</v>
      </c>
      <c r="D30" s="222"/>
      <c r="E30" s="222" t="s">
        <v>138</v>
      </c>
      <c r="F30" s="222"/>
    </row>
    <row r="31" spans="1:12" ht="18.75" x14ac:dyDescent="0.3">
      <c r="A31" s="31"/>
      <c r="C31" s="50"/>
      <c r="D31" s="52"/>
      <c r="E31" s="50"/>
      <c r="F31" s="52"/>
      <c r="G31" s="51"/>
    </row>
    <row r="32" spans="1:12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</sheetData>
  <mergeCells count="39">
    <mergeCell ref="K24:K25"/>
    <mergeCell ref="D10:D13"/>
    <mergeCell ref="H24:H25"/>
    <mergeCell ref="G24:G26"/>
    <mergeCell ref="G10:G13"/>
    <mergeCell ref="K14:K23"/>
    <mergeCell ref="H20:H22"/>
    <mergeCell ref="I10:I13"/>
    <mergeCell ref="J10:J13"/>
    <mergeCell ref="I14:I23"/>
    <mergeCell ref="J14:J23"/>
    <mergeCell ref="I24:I25"/>
    <mergeCell ref="J24:J25"/>
    <mergeCell ref="D24:D26"/>
    <mergeCell ref="E24:E26"/>
    <mergeCell ref="F24:F26"/>
    <mergeCell ref="B7:B8"/>
    <mergeCell ref="C7:C8"/>
    <mergeCell ref="D7:D8"/>
    <mergeCell ref="F7:F8"/>
    <mergeCell ref="H7:K7"/>
    <mergeCell ref="A1:L1"/>
    <mergeCell ref="A2:L2"/>
    <mergeCell ref="A3:L3"/>
    <mergeCell ref="A4:L4"/>
    <mergeCell ref="A6:L6"/>
    <mergeCell ref="E14:E23"/>
    <mergeCell ref="A27:G27"/>
    <mergeCell ref="D14:D23"/>
    <mergeCell ref="F14:F23"/>
    <mergeCell ref="G14:G23"/>
    <mergeCell ref="A10:A26"/>
    <mergeCell ref="B10:B26"/>
    <mergeCell ref="L10:L13"/>
    <mergeCell ref="H10:H13"/>
    <mergeCell ref="K10:K13"/>
    <mergeCell ref="C10:C13"/>
    <mergeCell ref="E10:E13"/>
    <mergeCell ref="F10:F13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7" zoomScaleNormal="100" zoomScaleSheetLayoutView="100" workbookViewId="0">
      <selection activeCell="G35" sqref="G35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1.42578125" customWidth="1"/>
    <col min="5" max="5" width="12.42578125" customWidth="1"/>
    <col min="6" max="6" width="0.140625" customWidth="1"/>
    <col min="7" max="7" width="11.85546875" customWidth="1"/>
    <col min="8" max="8" width="11" customWidth="1"/>
    <col min="9" max="9" width="0.140625" customWidth="1"/>
    <col min="10" max="10" width="13" customWidth="1"/>
    <col min="12" max="12" width="7.7109375" customWidth="1"/>
  </cols>
  <sheetData>
    <row r="1" spans="1:12" x14ac:dyDescent="0.25">
      <c r="A1" s="151" t="s">
        <v>77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x14ac:dyDescent="0.25">
      <c r="A2" s="151" t="s">
        <v>28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x14ac:dyDescent="0.25">
      <c r="A3" s="152" t="s">
        <v>131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x14ac:dyDescent="0.25">
      <c r="A4" s="152" t="s">
        <v>139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15.75" x14ac:dyDescent="0.25">
      <c r="A5" s="15"/>
    </row>
    <row r="6" spans="1:12" ht="20.25" x14ac:dyDescent="0.25">
      <c r="A6" s="203" t="s">
        <v>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9.5" thickBot="1" x14ac:dyDescent="0.3">
      <c r="A7" s="16"/>
    </row>
    <row r="8" spans="1:12" ht="21" customHeight="1" x14ac:dyDescent="0.25">
      <c r="A8" s="17" t="s">
        <v>30</v>
      </c>
      <c r="B8" s="17" t="s">
        <v>50</v>
      </c>
      <c r="C8" s="17" t="s">
        <v>52</v>
      </c>
      <c r="D8" s="17" t="s">
        <v>54</v>
      </c>
      <c r="E8" s="168" t="s">
        <v>57</v>
      </c>
      <c r="F8" s="169"/>
      <c r="G8" s="169"/>
      <c r="H8" s="169"/>
      <c r="I8" s="170"/>
      <c r="J8" s="56" t="s">
        <v>58</v>
      </c>
      <c r="K8" s="168" t="s">
        <v>61</v>
      </c>
      <c r="L8" s="170"/>
    </row>
    <row r="9" spans="1:12" ht="15" customHeight="1" x14ac:dyDescent="0.25">
      <c r="A9" s="18" t="s">
        <v>49</v>
      </c>
      <c r="B9" s="18" t="s">
        <v>51</v>
      </c>
      <c r="C9" s="18" t="s">
        <v>53</v>
      </c>
      <c r="D9" s="18" t="s">
        <v>55</v>
      </c>
      <c r="E9" s="171"/>
      <c r="F9" s="172"/>
      <c r="G9" s="172"/>
      <c r="H9" s="172"/>
      <c r="I9" s="173"/>
      <c r="J9" s="57" t="s">
        <v>59</v>
      </c>
      <c r="K9" s="171" t="s">
        <v>59</v>
      </c>
      <c r="L9" s="173"/>
    </row>
    <row r="10" spans="1:12" ht="21.75" customHeight="1" thickBot="1" x14ac:dyDescent="0.3">
      <c r="A10" s="19"/>
      <c r="B10" s="19"/>
      <c r="C10" s="19"/>
      <c r="D10" s="18" t="s">
        <v>56</v>
      </c>
      <c r="E10" s="174"/>
      <c r="F10" s="175"/>
      <c r="G10" s="172"/>
      <c r="H10" s="172"/>
      <c r="I10" s="176"/>
      <c r="J10" s="58" t="s">
        <v>60</v>
      </c>
      <c r="K10" s="174" t="s">
        <v>60</v>
      </c>
      <c r="L10" s="176"/>
    </row>
    <row r="11" spans="1:12" ht="15.75" thickBot="1" x14ac:dyDescent="0.3">
      <c r="A11" s="19"/>
      <c r="B11" s="19"/>
      <c r="C11" s="19"/>
      <c r="D11" s="19"/>
      <c r="E11" s="177" t="s">
        <v>108</v>
      </c>
      <c r="F11" s="178"/>
      <c r="G11" s="70" t="s">
        <v>110</v>
      </c>
      <c r="H11" s="59" t="s">
        <v>109</v>
      </c>
      <c r="I11" s="59"/>
      <c r="J11" s="179"/>
      <c r="K11" s="180"/>
      <c r="L11" s="181"/>
    </row>
    <row r="12" spans="1:12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97">
        <v>5</v>
      </c>
      <c r="F12" s="198"/>
      <c r="G12" s="74">
        <v>6</v>
      </c>
      <c r="H12" s="74">
        <v>7</v>
      </c>
      <c r="I12" s="60"/>
      <c r="J12" s="55">
        <v>10</v>
      </c>
      <c r="K12" s="199">
        <v>11</v>
      </c>
      <c r="L12" s="199"/>
    </row>
    <row r="13" spans="1:12" ht="15.75" thickBot="1" x14ac:dyDescent="0.3">
      <c r="A13" s="23"/>
      <c r="B13" s="188" t="s">
        <v>62</v>
      </c>
      <c r="C13" s="188"/>
      <c r="D13" s="188"/>
      <c r="E13" s="188"/>
      <c r="F13" s="188"/>
      <c r="G13" s="189"/>
      <c r="H13" s="189"/>
      <c r="I13" s="188"/>
      <c r="J13" s="188"/>
      <c r="K13" s="189"/>
      <c r="L13" s="34"/>
    </row>
    <row r="14" spans="1:12" ht="62.25" customHeight="1" thickBot="1" x14ac:dyDescent="0.3">
      <c r="A14" s="182">
        <v>1</v>
      </c>
      <c r="B14" s="184" t="s">
        <v>63</v>
      </c>
      <c r="C14" s="141" t="s">
        <v>64</v>
      </c>
      <c r="D14" s="141" t="s">
        <v>65</v>
      </c>
      <c r="E14" s="78">
        <f>'додаток 2'!H27</f>
        <v>13442.116000000002</v>
      </c>
      <c r="F14" s="98"/>
      <c r="G14" s="99">
        <f>'додаток 2'!I27</f>
        <v>12346.731000000002</v>
      </c>
      <c r="H14" s="99">
        <f>'додаток 2'!J27</f>
        <v>13334.470000000001</v>
      </c>
      <c r="I14" s="190"/>
      <c r="J14" s="191"/>
      <c r="K14" s="71"/>
      <c r="L14" s="72"/>
    </row>
    <row r="15" spans="1:12" ht="26.25" hidden="1" customHeight="1" thickBot="1" x14ac:dyDescent="0.3">
      <c r="A15" s="183"/>
      <c r="B15" s="185"/>
      <c r="C15" s="143"/>
      <c r="D15" s="143"/>
      <c r="E15" s="27"/>
      <c r="F15" s="186"/>
      <c r="G15" s="187"/>
      <c r="H15" s="187"/>
      <c r="I15" s="192"/>
      <c r="J15" s="193"/>
      <c r="K15" s="73"/>
      <c r="L15" s="8"/>
    </row>
    <row r="16" spans="1:12" ht="15.75" thickBot="1" x14ac:dyDescent="0.3">
      <c r="A16" s="25">
        <v>2</v>
      </c>
      <c r="B16" s="26" t="s">
        <v>66</v>
      </c>
      <c r="C16" s="23" t="s">
        <v>67</v>
      </c>
      <c r="D16" s="23" t="s">
        <v>68</v>
      </c>
      <c r="E16" s="23">
        <v>23</v>
      </c>
      <c r="F16" s="67"/>
      <c r="G16" s="75">
        <v>23</v>
      </c>
      <c r="H16" s="75">
        <v>23</v>
      </c>
      <c r="I16" s="194"/>
      <c r="J16" s="195"/>
      <c r="K16" s="68"/>
      <c r="L16" s="69"/>
    </row>
    <row r="17" spans="1:12" ht="15.75" thickBot="1" x14ac:dyDescent="0.3">
      <c r="A17" s="25">
        <v>3</v>
      </c>
      <c r="B17" s="26" t="s">
        <v>71</v>
      </c>
      <c r="C17" s="79" t="s">
        <v>67</v>
      </c>
      <c r="D17" s="79" t="s">
        <v>68</v>
      </c>
      <c r="E17" s="79">
        <v>2</v>
      </c>
      <c r="F17" s="67"/>
      <c r="G17" s="75">
        <v>2</v>
      </c>
      <c r="H17" s="75">
        <v>2</v>
      </c>
      <c r="I17" s="194"/>
      <c r="J17" s="195"/>
      <c r="K17" s="196"/>
      <c r="L17" s="195"/>
    </row>
    <row r="18" spans="1:12" ht="21.75" customHeight="1" thickBot="1" x14ac:dyDescent="0.3">
      <c r="A18" s="23"/>
      <c r="B18" s="188" t="s">
        <v>78</v>
      </c>
      <c r="C18" s="188"/>
      <c r="D18" s="188"/>
      <c r="E18" s="188"/>
      <c r="F18" s="188"/>
      <c r="G18" s="188"/>
      <c r="H18" s="188"/>
      <c r="I18" s="188"/>
      <c r="J18" s="188"/>
      <c r="K18" s="196"/>
      <c r="L18" s="195"/>
    </row>
    <row r="19" spans="1:12" ht="26.25" thickBot="1" x14ac:dyDescent="0.3">
      <c r="A19" s="25">
        <v>1</v>
      </c>
      <c r="B19" s="26" t="s">
        <v>69</v>
      </c>
      <c r="C19" s="23" t="s">
        <v>70</v>
      </c>
      <c r="D19" s="23"/>
      <c r="E19" s="23">
        <v>1</v>
      </c>
      <c r="F19" s="67"/>
      <c r="G19" s="75">
        <v>1</v>
      </c>
      <c r="H19" s="75">
        <v>1</v>
      </c>
      <c r="I19" s="194"/>
      <c r="J19" s="195"/>
      <c r="K19" s="68"/>
      <c r="L19" s="69"/>
    </row>
    <row r="20" spans="1:12" s="106" customFormat="1" ht="15.75" thickBot="1" x14ac:dyDescent="0.3">
      <c r="A20" s="100">
        <v>2</v>
      </c>
      <c r="B20" s="101" t="s">
        <v>124</v>
      </c>
      <c r="C20" s="102" t="s">
        <v>118</v>
      </c>
      <c r="D20" s="102"/>
      <c r="E20" s="103">
        <v>57.6</v>
      </c>
      <c r="F20" s="104"/>
      <c r="G20" s="117">
        <v>57.6</v>
      </c>
      <c r="H20" s="117">
        <v>57.6</v>
      </c>
      <c r="I20" s="202"/>
      <c r="J20" s="201"/>
      <c r="K20" s="200"/>
      <c r="L20" s="201"/>
    </row>
    <row r="21" spans="1:12" s="106" customFormat="1" ht="26.25" thickBot="1" x14ac:dyDescent="0.3">
      <c r="A21" s="100">
        <v>3</v>
      </c>
      <c r="B21" s="101" t="s">
        <v>119</v>
      </c>
      <c r="C21" s="102" t="s">
        <v>72</v>
      </c>
      <c r="D21" s="102"/>
      <c r="E21" s="102">
        <v>9</v>
      </c>
      <c r="F21" s="107"/>
      <c r="G21" s="116">
        <v>9</v>
      </c>
      <c r="H21" s="116">
        <v>9</v>
      </c>
      <c r="I21" s="202"/>
      <c r="J21" s="201"/>
      <c r="K21" s="108"/>
      <c r="L21" s="105"/>
    </row>
    <row r="22" spans="1:12" s="106" customFormat="1" ht="15.75" thickBot="1" x14ac:dyDescent="0.3">
      <c r="A22" s="100">
        <v>4</v>
      </c>
      <c r="B22" s="101" t="s">
        <v>120</v>
      </c>
      <c r="C22" s="102" t="s">
        <v>72</v>
      </c>
      <c r="D22" s="102"/>
      <c r="E22" s="102">
        <v>30</v>
      </c>
      <c r="F22" s="107"/>
      <c r="G22" s="116">
        <v>30</v>
      </c>
      <c r="H22" s="116">
        <v>30</v>
      </c>
      <c r="I22" s="202"/>
      <c r="J22" s="201"/>
      <c r="K22" s="108"/>
      <c r="L22" s="105"/>
    </row>
    <row r="23" spans="1:12" s="106" customFormat="1" ht="26.25" thickBot="1" x14ac:dyDescent="0.3">
      <c r="A23" s="100">
        <v>5</v>
      </c>
      <c r="B23" s="101" t="s">
        <v>121</v>
      </c>
      <c r="C23" s="102" t="s">
        <v>72</v>
      </c>
      <c r="D23" s="102"/>
      <c r="E23" s="102">
        <v>540</v>
      </c>
      <c r="F23" s="107"/>
      <c r="G23" s="116">
        <v>540</v>
      </c>
      <c r="H23" s="116">
        <v>540</v>
      </c>
      <c r="I23" s="202"/>
      <c r="J23" s="201"/>
      <c r="K23" s="108"/>
      <c r="L23" s="105"/>
    </row>
    <row r="24" spans="1:12" s="106" customFormat="1" ht="26.25" thickBot="1" x14ac:dyDescent="0.3">
      <c r="A24" s="100">
        <v>6</v>
      </c>
      <c r="B24" s="101" t="s">
        <v>122</v>
      </c>
      <c r="C24" s="102" t="s">
        <v>72</v>
      </c>
      <c r="D24" s="102"/>
      <c r="E24" s="102">
        <v>101</v>
      </c>
      <c r="F24" s="107"/>
      <c r="G24" s="116">
        <v>101</v>
      </c>
      <c r="H24" s="116">
        <v>101</v>
      </c>
      <c r="I24" s="202"/>
      <c r="J24" s="201"/>
      <c r="K24" s="108"/>
      <c r="L24" s="105"/>
    </row>
    <row r="25" spans="1:12" ht="20.25" customHeight="1" thickBot="1" x14ac:dyDescent="0.3">
      <c r="A25" s="23"/>
      <c r="B25" s="188" t="s">
        <v>73</v>
      </c>
      <c r="C25" s="188"/>
      <c r="D25" s="188"/>
      <c r="E25" s="188"/>
      <c r="F25" s="188"/>
      <c r="G25" s="188"/>
      <c r="H25" s="188"/>
      <c r="I25" s="188"/>
      <c r="J25" s="188"/>
      <c r="K25" s="188"/>
      <c r="L25" s="24"/>
    </row>
    <row r="26" spans="1:12" s="106" customFormat="1" ht="15.75" thickBot="1" x14ac:dyDescent="0.3">
      <c r="A26" s="109">
        <v>1</v>
      </c>
      <c r="B26" s="101" t="s">
        <v>74</v>
      </c>
      <c r="C26" s="102" t="s">
        <v>72</v>
      </c>
      <c r="D26" s="102"/>
      <c r="E26" s="202">
        <v>250</v>
      </c>
      <c r="F26" s="201"/>
      <c r="G26" s="115">
        <v>250</v>
      </c>
      <c r="H26" s="116">
        <v>250</v>
      </c>
      <c r="I26" s="110"/>
      <c r="J26" s="107"/>
      <c r="K26" s="202"/>
      <c r="L26" s="201"/>
    </row>
    <row r="27" spans="1:12" ht="23.25" customHeight="1" thickBot="1" x14ac:dyDescent="0.3">
      <c r="A27" s="23"/>
      <c r="B27" s="188" t="s">
        <v>75</v>
      </c>
      <c r="C27" s="188"/>
      <c r="D27" s="188"/>
      <c r="E27" s="188"/>
      <c r="F27" s="188"/>
      <c r="G27" s="188"/>
      <c r="H27" s="188"/>
      <c r="I27" s="188"/>
      <c r="J27" s="188"/>
      <c r="K27" s="188"/>
      <c r="L27" s="24"/>
    </row>
    <row r="28" spans="1:12" ht="15.75" thickBot="1" x14ac:dyDescent="0.3">
      <c r="A28" s="28">
        <v>1</v>
      </c>
      <c r="B28" s="111" t="s">
        <v>117</v>
      </c>
      <c r="C28" s="29" t="s">
        <v>76</v>
      </c>
      <c r="D28" s="29"/>
      <c r="E28" s="194">
        <v>100</v>
      </c>
      <c r="F28" s="195"/>
      <c r="G28" s="114">
        <v>100</v>
      </c>
      <c r="H28" s="75">
        <v>100</v>
      </c>
      <c r="I28" s="61"/>
      <c r="J28" s="67"/>
      <c r="K28" s="194"/>
      <c r="L28" s="195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2" spans="1:12" ht="15.75" x14ac:dyDescent="0.25">
      <c r="B32" s="222" t="s">
        <v>135</v>
      </c>
      <c r="C32" s="222"/>
      <c r="D32" s="222" t="s">
        <v>136</v>
      </c>
      <c r="E32" s="223"/>
    </row>
  </sheetData>
  <mergeCells count="38">
    <mergeCell ref="A1:L1"/>
    <mergeCell ref="A2:L2"/>
    <mergeCell ref="A3:L3"/>
    <mergeCell ref="A4:L4"/>
    <mergeCell ref="A6:L6"/>
    <mergeCell ref="B27:K27"/>
    <mergeCell ref="E28:F28"/>
    <mergeCell ref="K28:L28"/>
    <mergeCell ref="B25:K25"/>
    <mergeCell ref="E26:F26"/>
    <mergeCell ref="K26:L26"/>
    <mergeCell ref="I21:J21"/>
    <mergeCell ref="I24:J24"/>
    <mergeCell ref="I22:J22"/>
    <mergeCell ref="I23:J23"/>
    <mergeCell ref="I20:J20"/>
    <mergeCell ref="K20:L20"/>
    <mergeCell ref="I19:J19"/>
    <mergeCell ref="I16:J16"/>
    <mergeCell ref="B18:J18"/>
    <mergeCell ref="K18:L18"/>
    <mergeCell ref="B13:K13"/>
    <mergeCell ref="I14:J15"/>
    <mergeCell ref="I17:J17"/>
    <mergeCell ref="K17:L17"/>
    <mergeCell ref="E12:F12"/>
    <mergeCell ref="K12:L12"/>
    <mergeCell ref="A14:A15"/>
    <mergeCell ref="B14:B15"/>
    <mergeCell ref="C14:C15"/>
    <mergeCell ref="D14:D15"/>
    <mergeCell ref="F15:H15"/>
    <mergeCell ref="E8:I10"/>
    <mergeCell ref="K8:L8"/>
    <mergeCell ref="K9:L9"/>
    <mergeCell ref="K10:L10"/>
    <mergeCell ref="E11:F11"/>
    <mergeCell ref="J11:L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37.7109375" customWidth="1"/>
    <col min="2" max="2" width="14" customWidth="1"/>
    <col min="3" max="3" width="14.28515625" customWidth="1"/>
    <col min="4" max="4" width="13.57031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51" t="s">
        <v>98</v>
      </c>
      <c r="B2" s="151"/>
      <c r="C2" s="151"/>
      <c r="D2" s="151"/>
      <c r="E2" s="151"/>
      <c r="F2" s="151"/>
      <c r="G2" s="151"/>
    </row>
    <row r="3" spans="1:8" x14ac:dyDescent="0.25">
      <c r="A3" s="151" t="s">
        <v>28</v>
      </c>
      <c r="B3" s="151"/>
      <c r="C3" s="151"/>
      <c r="D3" s="151"/>
      <c r="E3" s="151"/>
      <c r="F3" s="151"/>
      <c r="G3" s="151"/>
    </row>
    <row r="4" spans="1:8" x14ac:dyDescent="0.25">
      <c r="A4" s="152" t="s">
        <v>131</v>
      </c>
      <c r="B4" s="152"/>
      <c r="C4" s="152"/>
      <c r="D4" s="152"/>
      <c r="E4" s="152"/>
      <c r="F4" s="152"/>
      <c r="G4" s="152"/>
    </row>
    <row r="5" spans="1:8" x14ac:dyDescent="0.25">
      <c r="A5" s="152" t="s">
        <v>140</v>
      </c>
      <c r="B5" s="152"/>
      <c r="C5" s="152"/>
      <c r="D5" s="152"/>
      <c r="E5" s="152"/>
      <c r="F5" s="152"/>
      <c r="G5" s="152"/>
    </row>
    <row r="6" spans="1:8" ht="20.25" x14ac:dyDescent="0.25">
      <c r="A6" s="221" t="s">
        <v>79</v>
      </c>
      <c r="B6" s="221"/>
      <c r="C6" s="221"/>
      <c r="D6" s="221"/>
      <c r="E6" s="221"/>
      <c r="F6" s="221"/>
      <c r="G6" s="221"/>
    </row>
    <row r="7" spans="1:8" ht="19.5" thickBot="1" x14ac:dyDescent="0.3">
      <c r="A7" s="46"/>
      <c r="B7" s="46"/>
      <c r="C7" s="46"/>
      <c r="D7" s="46"/>
      <c r="E7" s="46"/>
      <c r="F7" s="46"/>
      <c r="G7" s="47" t="s">
        <v>64</v>
      </c>
    </row>
    <row r="8" spans="1:8" ht="23.25" customHeight="1" x14ac:dyDescent="0.25">
      <c r="A8" s="35" t="s">
        <v>80</v>
      </c>
      <c r="B8" s="209" t="s">
        <v>84</v>
      </c>
      <c r="C8" s="210"/>
      <c r="D8" s="210"/>
      <c r="E8" s="210"/>
      <c r="F8" s="211"/>
      <c r="G8" s="37" t="s">
        <v>43</v>
      </c>
      <c r="H8" s="204"/>
    </row>
    <row r="9" spans="1:8" ht="12.75" customHeight="1" thickBot="1" x14ac:dyDescent="0.3">
      <c r="A9" s="36" t="s">
        <v>81</v>
      </c>
      <c r="B9" s="212"/>
      <c r="C9" s="213"/>
      <c r="D9" s="213"/>
      <c r="E9" s="213"/>
      <c r="F9" s="214"/>
      <c r="G9" s="38" t="s">
        <v>85</v>
      </c>
      <c r="H9" s="204"/>
    </row>
    <row r="10" spans="1:8" ht="24" customHeight="1" thickBot="1" x14ac:dyDescent="0.3">
      <c r="A10" s="36" t="s">
        <v>82</v>
      </c>
      <c r="B10" s="205" t="s">
        <v>87</v>
      </c>
      <c r="C10" s="206"/>
      <c r="D10" s="206"/>
      <c r="E10" s="35" t="s">
        <v>88</v>
      </c>
      <c r="F10" s="35" t="s">
        <v>89</v>
      </c>
      <c r="G10" s="38" t="s">
        <v>36</v>
      </c>
      <c r="H10" s="10"/>
    </row>
    <row r="11" spans="1:8" ht="27.75" customHeight="1" x14ac:dyDescent="0.25">
      <c r="A11" s="36" t="s">
        <v>83</v>
      </c>
      <c r="B11" s="207" t="s">
        <v>105</v>
      </c>
      <c r="C11" s="207" t="s">
        <v>111</v>
      </c>
      <c r="D11" s="207" t="s">
        <v>107</v>
      </c>
      <c r="E11" s="35" t="s">
        <v>90</v>
      </c>
      <c r="F11" s="35" t="s">
        <v>92</v>
      </c>
      <c r="G11" s="38" t="s">
        <v>86</v>
      </c>
      <c r="H11" s="204"/>
    </row>
    <row r="12" spans="1:8" ht="16.5" thickBot="1" x14ac:dyDescent="0.3">
      <c r="A12" s="19"/>
      <c r="B12" s="208"/>
      <c r="C12" s="208"/>
      <c r="D12" s="208"/>
      <c r="E12" s="36" t="s">
        <v>91</v>
      </c>
      <c r="F12" s="36" t="s">
        <v>91</v>
      </c>
      <c r="G12" s="1"/>
      <c r="H12" s="204"/>
    </row>
    <row r="13" spans="1:8" ht="16.5" thickBot="1" x14ac:dyDescent="0.3">
      <c r="A13" s="35">
        <v>1</v>
      </c>
      <c r="B13" s="35">
        <v>2</v>
      </c>
      <c r="C13" s="80">
        <v>3</v>
      </c>
      <c r="D13" s="80">
        <v>4</v>
      </c>
      <c r="E13" s="35">
        <v>5</v>
      </c>
      <c r="F13" s="35">
        <v>6</v>
      </c>
      <c r="G13" s="39">
        <v>7</v>
      </c>
      <c r="H13" s="10"/>
    </row>
    <row r="14" spans="1:8" ht="26.25" customHeight="1" x14ac:dyDescent="0.25">
      <c r="A14" s="40" t="s">
        <v>93</v>
      </c>
      <c r="B14" s="217">
        <f>'додаток 2'!H27</f>
        <v>13442.116000000002</v>
      </c>
      <c r="C14" s="217">
        <f>'додаток 2'!I27</f>
        <v>12346.731000000002</v>
      </c>
      <c r="D14" s="217">
        <f>'додаток 2'!J27</f>
        <v>13334.470000000001</v>
      </c>
      <c r="E14" s="219"/>
      <c r="F14" s="219"/>
      <c r="G14" s="215">
        <f>B14+C14+D14</f>
        <v>39123.317000000003</v>
      </c>
      <c r="H14" s="204"/>
    </row>
    <row r="15" spans="1:8" ht="17.25" customHeight="1" thickBot="1" x14ac:dyDescent="0.3">
      <c r="A15" s="41" t="s">
        <v>94</v>
      </c>
      <c r="B15" s="218"/>
      <c r="C15" s="218"/>
      <c r="D15" s="218"/>
      <c r="E15" s="220"/>
      <c r="F15" s="220"/>
      <c r="G15" s="216"/>
      <c r="H15" s="204"/>
    </row>
    <row r="16" spans="1:8" ht="16.5" thickBot="1" x14ac:dyDescent="0.3">
      <c r="A16" s="40" t="s">
        <v>95</v>
      </c>
      <c r="B16" s="22"/>
      <c r="C16" s="22"/>
      <c r="D16" s="22"/>
      <c r="E16" s="42"/>
      <c r="F16" s="42"/>
      <c r="G16" s="33"/>
      <c r="H16" s="10"/>
    </row>
    <row r="17" spans="1:8" ht="15.75" x14ac:dyDescent="0.25">
      <c r="A17" s="40"/>
      <c r="B17" s="217">
        <f>B14</f>
        <v>13442.116000000002</v>
      </c>
      <c r="C17" s="217">
        <f t="shared" ref="C17:D17" si="0">C14</f>
        <v>12346.731000000002</v>
      </c>
      <c r="D17" s="217">
        <f t="shared" si="0"/>
        <v>13334.470000000001</v>
      </c>
      <c r="E17" s="219"/>
      <c r="F17" s="219"/>
      <c r="G17" s="215">
        <f>G14</f>
        <v>39123.317000000003</v>
      </c>
      <c r="H17" s="204"/>
    </row>
    <row r="18" spans="1:8" ht="19.5" customHeight="1" thickBot="1" x14ac:dyDescent="0.3">
      <c r="A18" s="41" t="s">
        <v>96</v>
      </c>
      <c r="B18" s="218"/>
      <c r="C18" s="218"/>
      <c r="D18" s="218"/>
      <c r="E18" s="220"/>
      <c r="F18" s="220"/>
      <c r="G18" s="216"/>
      <c r="H18" s="204"/>
    </row>
    <row r="19" spans="1:8" ht="27" customHeight="1" thickBot="1" x14ac:dyDescent="0.3">
      <c r="A19" s="43" t="s">
        <v>97</v>
      </c>
      <c r="B19" s="44"/>
      <c r="C19" s="44"/>
      <c r="D19" s="44"/>
      <c r="E19" s="44"/>
      <c r="F19" s="44"/>
      <c r="G19" s="45"/>
      <c r="H19" s="10"/>
    </row>
    <row r="20" spans="1:8" ht="18.75" x14ac:dyDescent="0.25">
      <c r="A20" s="16"/>
    </row>
    <row r="22" spans="1:8" ht="15.75" x14ac:dyDescent="0.25">
      <c r="A22" s="222" t="s">
        <v>135</v>
      </c>
      <c r="B22" s="222"/>
      <c r="C22" s="222" t="s">
        <v>136</v>
      </c>
      <c r="D22" s="223"/>
    </row>
  </sheetData>
  <mergeCells count="26">
    <mergeCell ref="A2:G2"/>
    <mergeCell ref="A3:G3"/>
    <mergeCell ref="A4:G4"/>
    <mergeCell ref="A5:G5"/>
    <mergeCell ref="A6:G6"/>
    <mergeCell ref="H17:H18"/>
    <mergeCell ref="G17:G18"/>
    <mergeCell ref="B14:B15"/>
    <mergeCell ref="E14:E15"/>
    <mergeCell ref="F14:F15"/>
    <mergeCell ref="H14:H15"/>
    <mergeCell ref="G14:G15"/>
    <mergeCell ref="B17:B18"/>
    <mergeCell ref="E17:E18"/>
    <mergeCell ref="F17:F18"/>
    <mergeCell ref="C14:C15"/>
    <mergeCell ref="D14:D15"/>
    <mergeCell ref="C17:C18"/>
    <mergeCell ref="D17:D18"/>
    <mergeCell ref="H8:H9"/>
    <mergeCell ref="B10:D10"/>
    <mergeCell ref="B11:B12"/>
    <mergeCell ref="H11:H12"/>
    <mergeCell ref="B8:F9"/>
    <mergeCell ref="C11:C12"/>
    <mergeCell ref="D11:D12"/>
  </mergeCells>
  <pageMargins left="0.7" right="0.7" top="0.75" bottom="0.75" header="0.3" footer="0.3"/>
  <pageSetup paperSize="9" scale="82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2026-03-03T07:07:21Z</dcterms:modified>
</cp:coreProperties>
</file>