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 activeTab="3"/>
  </bookViews>
  <sheets>
    <sheet name="додаток 1" sheetId="1" r:id="rId1"/>
    <sheet name="додаток 2" sheetId="2" r:id="rId2"/>
    <sheet name="Додаток 3" sheetId="3" r:id="rId3"/>
    <sheet name="Додаток 4" sheetId="4" r:id="rId4"/>
  </sheets>
  <definedNames>
    <definedName name="_xlnm.Print_Area" localSheetId="0">'додаток 1'!$A$1:$E$30</definedName>
    <definedName name="_xlnm.Print_Area" localSheetId="1">'додаток 2'!$A$1:$L$31</definedName>
    <definedName name="_xlnm.Print_Area" localSheetId="2">'Додаток 3'!$A$1:$K$33</definedName>
    <definedName name="_xlnm.Print_Area" localSheetId="3">'Додаток 4'!$A$1:$G$22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2" l="1"/>
  <c r="K17" i="2" l="1"/>
  <c r="K15" i="2"/>
  <c r="K14" i="2"/>
  <c r="K10" i="2"/>
  <c r="I23" i="2" l="1"/>
  <c r="J23" i="2"/>
  <c r="H23" i="2"/>
  <c r="H14" i="3" l="1"/>
  <c r="D14" i="4"/>
  <c r="D17" i="4" s="1"/>
  <c r="F14" i="3"/>
  <c r="C14" i="4"/>
  <c r="C17" i="4" s="1"/>
  <c r="F17" i="4"/>
  <c r="B14" i="4" l="1"/>
  <c r="G14" i="4" s="1"/>
  <c r="E14" i="3"/>
  <c r="D21" i="1"/>
  <c r="D19" i="1" s="1"/>
  <c r="G17" i="4" l="1"/>
  <c r="B17" i="4"/>
</calcChain>
</file>

<file path=xl/sharedStrings.xml><?xml version="1.0" encoding="utf-8"?>
<sst xmlns="http://schemas.openxmlformats.org/spreadsheetml/2006/main" count="178" uniqueCount="140">
  <si>
    <t>ПРОГРАМА</t>
  </si>
  <si>
    <t>1. Паспорт Програми</t>
  </si>
  <si>
    <t>1.</t>
  </si>
  <si>
    <t>Назва Програми</t>
  </si>
  <si>
    <t>2.</t>
  </si>
  <si>
    <t>Ініціатор розроблення Програми</t>
  </si>
  <si>
    <t>3.</t>
  </si>
  <si>
    <t>4.</t>
  </si>
  <si>
    <t>Головний розробник Програми</t>
  </si>
  <si>
    <t>5.</t>
  </si>
  <si>
    <t>Спів розробники Програми</t>
  </si>
  <si>
    <t>6.</t>
  </si>
  <si>
    <t>Відповідальний виконавець Програми</t>
  </si>
  <si>
    <t>7.</t>
  </si>
  <si>
    <t>Співвиконавці Програми</t>
  </si>
  <si>
    <t>8.</t>
  </si>
  <si>
    <t>Термін реалізації Програми</t>
  </si>
  <si>
    <t>9.</t>
  </si>
  <si>
    <t>Мета Програми</t>
  </si>
  <si>
    <t>10.</t>
  </si>
  <si>
    <t>11.</t>
  </si>
  <si>
    <t>Очікувані результати виконання</t>
  </si>
  <si>
    <t>Ключові показники ефективності</t>
  </si>
  <si>
    <t xml:space="preserve">Додаток № 1 </t>
  </si>
  <si>
    <t xml:space="preserve">до Програми у редакції рішення </t>
  </si>
  <si>
    <t>Напрями діяльності і заходи реалізації Програми</t>
  </si>
  <si>
    <t>№</t>
  </si>
  <si>
    <t>з/іі</t>
  </si>
  <si>
    <t>Завдання</t>
  </si>
  <si>
    <t>Зміст заходів</t>
  </si>
  <si>
    <t>Цільова група (жінки/чоловіки різних груп)</t>
  </si>
  <si>
    <t>Термін</t>
  </si>
  <si>
    <t>виконання</t>
  </si>
  <si>
    <t>Виконавці</t>
  </si>
  <si>
    <t>Джерела</t>
  </si>
  <si>
    <t>фінансування</t>
  </si>
  <si>
    <t>Очікуваний</t>
  </si>
  <si>
    <t>результат</t>
  </si>
  <si>
    <t>Всього</t>
  </si>
  <si>
    <t>місцевий (сільський) бюджет</t>
  </si>
  <si>
    <t>Працівники установи</t>
  </si>
  <si>
    <t>всього</t>
  </si>
  <si>
    <t xml:space="preserve">Додаток № 2  </t>
  </si>
  <si>
    <t>Показники результативності Програми</t>
  </si>
  <si>
    <t>з/п</t>
  </si>
  <si>
    <t>Назва</t>
  </si>
  <si>
    <t>показника</t>
  </si>
  <si>
    <t>Одиниця</t>
  </si>
  <si>
    <t>виміру</t>
  </si>
  <si>
    <t>Вихідні дані</t>
  </si>
  <si>
    <t>на початок</t>
  </si>
  <si>
    <t>дії програми</t>
  </si>
  <si>
    <t>І етап виконання програми</t>
  </si>
  <si>
    <t>І. Показники затрат</t>
  </si>
  <si>
    <t>грн.</t>
  </si>
  <si>
    <t>Фін.план</t>
  </si>
  <si>
    <t>Штатна чисельність</t>
  </si>
  <si>
    <t>Шт. од.</t>
  </si>
  <si>
    <t>Штат.розпис</t>
  </si>
  <si>
    <t>Кількість комунальних підприємств, що підлягають фінансуванню.</t>
  </si>
  <si>
    <t>Од..</t>
  </si>
  <si>
    <t>III. Показники ефективності</t>
  </si>
  <si>
    <t>IV Показники якості</t>
  </si>
  <si>
    <t>%</t>
  </si>
  <si>
    <t xml:space="preserve">Додаток № 3  </t>
  </si>
  <si>
    <t>II. Показники продукту</t>
  </si>
  <si>
    <t xml:space="preserve">Ресурсне забезпечення Програми </t>
  </si>
  <si>
    <t>Обсяг коштів, що</t>
  </si>
  <si>
    <t>пропонується</t>
  </si>
  <si>
    <t>залучити на</t>
  </si>
  <si>
    <t>виконання Програми</t>
  </si>
  <si>
    <t>Етапи виконання програми</t>
  </si>
  <si>
    <t>витрат на</t>
  </si>
  <si>
    <t>Програми</t>
  </si>
  <si>
    <t>І</t>
  </si>
  <si>
    <t>Обсяг ресурсів, всього,</t>
  </si>
  <si>
    <t>у тому числі:</t>
  </si>
  <si>
    <t>державний бюджет</t>
  </si>
  <si>
    <t>місцевий  бюджет</t>
  </si>
  <si>
    <t>кошти небюджетних джерел</t>
  </si>
  <si>
    <t xml:space="preserve">Додаток № 4  </t>
  </si>
  <si>
    <t>реалізації Програми, всього, тис.грн. у тому числі:</t>
  </si>
  <si>
    <t>Розвитку та фінансової підтримки комунального підприємства</t>
  </si>
  <si>
    <t>.- коштів сільського бюджету</t>
  </si>
  <si>
    <t>.- коштів державного бюджету</t>
  </si>
  <si>
    <t>у т.ч. жінки</t>
  </si>
  <si>
    <t>Управління освіти,культури, туризму, молоді та спорту  Фонтанської сільської ради Одеського району Одеської області</t>
  </si>
  <si>
    <t>2026 рік</t>
  </si>
  <si>
    <t>2027 рік</t>
  </si>
  <si>
    <t>2028 рік</t>
  </si>
  <si>
    <t>КП " СК "Крижанівський" Фонтанської сільської ради</t>
  </si>
  <si>
    <t xml:space="preserve"> </t>
  </si>
  <si>
    <t>.- кошти позабюджетних джерел</t>
  </si>
  <si>
    <t>2027рік</t>
  </si>
  <si>
    <t>II етап (20_-20_ роки)</t>
  </si>
  <si>
    <t>III етап (20_-20_ роки)</t>
  </si>
  <si>
    <t xml:space="preserve">II </t>
  </si>
  <si>
    <t xml:space="preserve">III </t>
  </si>
  <si>
    <t>2026-2030 роки</t>
  </si>
  <si>
    <t>2026-2030    роки</t>
  </si>
  <si>
    <t>1.3. - 2026р.</t>
  </si>
  <si>
    <r>
      <t>1.1  З</t>
    </r>
    <r>
      <rPr>
        <b/>
        <i/>
        <sz val="11"/>
        <color theme="1"/>
        <rFont val="Times New Roman"/>
        <family val="1"/>
        <charset val="204"/>
      </rPr>
      <t xml:space="preserve">аробітна плата </t>
    </r>
  </si>
  <si>
    <t>Створення умов для покрашення фізичного потенціалу і здоров'я дитячого населення громади, прискорить процес адаптації фізкультурно-спортивного руху до ринкових відносин, дасть змогу вийти на рівень передових показників фізичного розвитку дитячого населення та спортивних досягнень</t>
  </si>
  <si>
    <t>Створення умов для впровадження здорового способу життя, залучення дитячого населення громади до масового спорту як важливої складової, покращення якості та тривалості активного життя дитячого насалення, забезпечення виховання молоді в дусі олімпізму , пропагування здорового способу життя.</t>
  </si>
  <si>
    <t>Створення умов для впровадження здорового способу життя, залучення дитячого  населення громади до масового спорту як важливої складової, покращення якості та тривалості активного життя дитячого насалення, забезпечення виховання молоді в дусі олімпізму , пропагування здорового способу життя.</t>
  </si>
  <si>
    <t>Створення умов для покращення фізичного потенціалу і здоров'я дитячого населення громади , прискорить процес адаптації фізкультурно-спортивного руху до ринкових відносин, дасть змогу вийти на рівень передових показників фізичного розвитку дитячого  населення та спортивних досягнень</t>
  </si>
  <si>
    <t>Забезпечує оптимальної рухової активності кожної дитини громади , поліпшення стану здоров'я,  профілактики захворювань та фізичної реалізації.</t>
  </si>
  <si>
    <r>
      <rPr>
        <b/>
        <sz val="11"/>
        <color theme="1"/>
        <rFont val="Times New Roman"/>
        <family val="1"/>
        <charset val="204"/>
      </rPr>
      <t>1.2</t>
    </r>
    <r>
      <rPr>
        <b/>
        <i/>
        <sz val="11"/>
        <color theme="1"/>
        <rFont val="Times New Roman"/>
        <family val="1"/>
        <charset val="204"/>
      </rPr>
      <t xml:space="preserve">  Нарахування на оплату праці</t>
    </r>
  </si>
  <si>
    <t>Обсяг видатків розвиток на фінансову підтримку             КП " СК"Крижанівський "</t>
  </si>
  <si>
    <t xml:space="preserve">Кількість напрямків спортивної підготовки </t>
  </si>
  <si>
    <t>Кількість осіб що отримують послуги з фізичної культури та спорту</t>
  </si>
  <si>
    <t>осіб</t>
  </si>
  <si>
    <t>Кількість спортивних змагань</t>
  </si>
  <si>
    <t xml:space="preserve">календарний план </t>
  </si>
  <si>
    <t>Од</t>
  </si>
  <si>
    <t>Кулькість переможців  (I-III місце)</t>
  </si>
  <si>
    <t>у т.ч. дівчат</t>
  </si>
  <si>
    <t xml:space="preserve">Відсотки  залучення дітей до спортивної діяльності </t>
  </si>
  <si>
    <t>Тренерів всього</t>
  </si>
  <si>
    <t>Статут</t>
  </si>
  <si>
    <t>журнал обліку</t>
  </si>
  <si>
    <t>наказ</t>
  </si>
  <si>
    <t xml:space="preserve">нагор.листи </t>
  </si>
  <si>
    <t>розрахунок</t>
  </si>
  <si>
    <t xml:space="preserve">Управління освіти,культури, туризму, молоді та  спорту  Фонтанської сільської ради Одеського району Одеської області Комунальне підприємство " Спортивний клуб " Крижанівський" Фонтанської сільської ради Одеського району Одеської області </t>
  </si>
  <si>
    <t>"Спортивний клуб «Крижанівський» Фонтанської сільської ради на 2026-2028 рік</t>
  </si>
  <si>
    <t>Програма розвитку та  фінансової підтримки комунального підприємства "Спортивний клуб «Крижанівський» Фонтанської сільської ради на 2026-2028 рік</t>
  </si>
  <si>
    <t>2026-2028 рік</t>
  </si>
  <si>
    <t>до рішення сесії Фонтанської сільської ради</t>
  </si>
  <si>
    <t xml:space="preserve">сесії  Фонтанської сільської ради </t>
  </si>
  <si>
    <r>
      <t xml:space="preserve">1.3.1- придбання предметів, матеріалів та обладнання ( канцтовари, спортивний інвентар, спортивна форма, грамоти , кубки)-     </t>
    </r>
    <r>
      <rPr>
        <b/>
        <sz val="11"/>
        <color theme="1"/>
        <rFont val="Times New Roman"/>
        <family val="1"/>
        <charset val="204"/>
      </rPr>
      <t>970,035</t>
    </r>
    <r>
      <rPr>
        <sz val="11"/>
        <color theme="1"/>
        <rFont val="Times New Roman"/>
        <family val="1"/>
        <charset val="204"/>
      </rPr>
      <t xml:space="preserve"> грн.</t>
    </r>
  </si>
  <si>
    <r>
      <t xml:space="preserve">1.3.2- оплата послуг ( крім комунальних)(продовження дії ліцензії "М.Е.Doc ", ІПК "Місцевий бюджет", вішкодування- Чорноморська Рів'єра, технічнеобслуговування і ремонт офісної техніки)оренда автобусу, оренда залу (Усадьба), технічне обслуговування і ремонт офісної техніки - </t>
    </r>
    <r>
      <rPr>
        <b/>
        <sz val="11"/>
        <color theme="1"/>
        <rFont val="Times New Roman"/>
        <family val="1"/>
        <charset val="204"/>
      </rPr>
      <t>444,300</t>
    </r>
    <r>
      <rPr>
        <sz val="11"/>
        <color theme="1"/>
        <rFont val="Times New Roman"/>
        <family val="1"/>
        <charset val="204"/>
      </rPr>
      <t xml:space="preserve">грн.                                              </t>
    </r>
  </si>
  <si>
    <t>1.4.-2026 р.</t>
  </si>
  <si>
    <t>Придбання обладнання довгострокового використання (рінг)</t>
  </si>
  <si>
    <t xml:space="preserve">                                                                                        від  22.12.2025 року № 3541 - VIII</t>
  </si>
  <si>
    <t xml:space="preserve">В.о.сільського голови </t>
  </si>
  <si>
    <t>Андрій СЕРЕБРІЙ</t>
  </si>
  <si>
    <t xml:space="preserve">                                                                                                  від  22.12.2025  року № 3541- VIII</t>
  </si>
  <si>
    <t xml:space="preserve">                                                                                                 від  22.12.2025 року № 3541- VIII</t>
  </si>
  <si>
    <t xml:space="preserve">                                                                                                  від 22.12.2025 року № 3541-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</si>
</sst>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#,##0.000"/>
  </numFmts>
  <fonts count="2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rgb="FF1D1B11"/>
      <name val="Times New Roman"/>
      <family val="1"/>
      <charset val="204"/>
    </font>
    <font>
      <sz val="14"/>
      <color rgb="FF1D1B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0" fillId="2" borderId="6" xfId="0" applyFill="1" applyBorder="1" applyAlignment="1">
      <alignment vertical="center" wrapText="1"/>
    </xf>
    <xf numFmtId="0" fontId="16" fillId="0" borderId="0" xfId="0" applyFont="1"/>
    <xf numFmtId="0" fontId="2" fillId="0" borderId="0" xfId="0" applyFont="1" applyAlignment="1">
      <alignment horizontal="justify" vertic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8" fillId="2" borderId="1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4" fillId="2" borderId="22" xfId="0" applyFont="1" applyFill="1" applyBorder="1" applyAlignment="1">
      <alignment vertical="center" wrapText="1"/>
    </xf>
    <xf numFmtId="0" fontId="16" fillId="2" borderId="22" xfId="0" applyFont="1" applyFill="1" applyBorder="1" applyAlignment="1">
      <alignment vertical="top" wrapText="1"/>
    </xf>
    <xf numFmtId="0" fontId="6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 indent="2"/>
    </xf>
    <xf numFmtId="0" fontId="4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justify" vertical="center" wrapText="1"/>
    </xf>
    <xf numFmtId="0" fontId="1" fillId="2" borderId="15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17" xfId="0" applyFont="1" applyFill="1" applyBorder="1" applyAlignment="1">
      <alignment vertical="center" wrapText="1"/>
    </xf>
    <xf numFmtId="0" fontId="15" fillId="2" borderId="16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top" wrapText="1"/>
    </xf>
    <xf numFmtId="0" fontId="6" fillId="2" borderId="20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right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vertical="center" wrapText="1"/>
    </xf>
    <xf numFmtId="0" fontId="20" fillId="2" borderId="23" xfId="0" applyFont="1" applyFill="1" applyBorder="1" applyAlignment="1">
      <alignment vertical="center" wrapText="1"/>
    </xf>
    <xf numFmtId="0" fontId="21" fillId="2" borderId="15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3" fontId="7" fillId="2" borderId="15" xfId="0" applyNumberFormat="1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1" fillId="3" borderId="31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wrapText="1"/>
    </xf>
    <xf numFmtId="0" fontId="27" fillId="2" borderId="26" xfId="0" applyFont="1" applyFill="1" applyBorder="1" applyAlignment="1">
      <alignment vertical="center" wrapText="1"/>
    </xf>
    <xf numFmtId="0" fontId="16" fillId="2" borderId="26" xfId="0" applyFont="1" applyFill="1" applyBorder="1" applyAlignment="1">
      <alignment vertical="center" wrapText="1"/>
    </xf>
    <xf numFmtId="0" fontId="28" fillId="2" borderId="9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25" fillId="2" borderId="15" xfId="0" applyFont="1" applyFill="1" applyBorder="1" applyAlignment="1">
      <alignment horizontal="left" vertical="center" wrapText="1" indent="1"/>
    </xf>
    <xf numFmtId="0" fontId="1" fillId="2" borderId="22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165" fontId="1" fillId="2" borderId="17" xfId="0" applyNumberFormat="1" applyFont="1" applyFill="1" applyBorder="1" applyAlignment="1">
      <alignment vertical="center" wrapText="1"/>
    </xf>
    <xf numFmtId="165" fontId="1" fillId="0" borderId="17" xfId="0" applyNumberFormat="1" applyFont="1" applyBorder="1" applyAlignment="1">
      <alignment vertical="center" wrapText="1"/>
    </xf>
    <xf numFmtId="165" fontId="6" fillId="2" borderId="18" xfId="0" applyNumberFormat="1" applyFont="1" applyFill="1" applyBorder="1" applyAlignment="1">
      <alignment horizontal="center" vertical="center" wrapText="1"/>
    </xf>
    <xf numFmtId="166" fontId="27" fillId="2" borderId="26" xfId="0" applyNumberFormat="1" applyFont="1" applyFill="1" applyBorder="1" applyAlignment="1">
      <alignment horizontal="center" vertical="center" wrapText="1"/>
    </xf>
    <xf numFmtId="166" fontId="1" fillId="2" borderId="2" xfId="0" applyNumberFormat="1" applyFont="1" applyFill="1" applyBorder="1" applyAlignment="1">
      <alignment horizontal="center" vertical="center" wrapText="1"/>
    </xf>
    <xf numFmtId="166" fontId="1" fillId="2" borderId="16" xfId="0" applyNumberFormat="1" applyFont="1" applyFill="1" applyBorder="1" applyAlignment="1">
      <alignment horizontal="center" vertical="center" wrapText="1"/>
    </xf>
    <xf numFmtId="166" fontId="13" fillId="2" borderId="15" xfId="0" applyNumberFormat="1" applyFont="1" applyFill="1" applyBorder="1" applyAlignment="1">
      <alignment horizontal="center" vertical="center" wrapText="1"/>
    </xf>
    <xf numFmtId="166" fontId="13" fillId="2" borderId="8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3" fontId="7" fillId="2" borderId="7" xfId="0" applyNumberFormat="1" applyFont="1" applyFill="1" applyBorder="1" applyAlignment="1">
      <alignment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0" fontId="9" fillId="3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2" borderId="11" xfId="0" applyFont="1" applyFill="1" applyBorder="1" applyAlignment="1">
      <alignment horizontal="right" vertical="center" wrapText="1"/>
    </xf>
    <xf numFmtId="0" fontId="18" fillId="2" borderId="12" xfId="0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10" xfId="0" applyFont="1" applyFill="1" applyBorder="1" applyAlignment="1">
      <alignment horizontal="justify" vertical="center" wrapText="1"/>
    </xf>
    <xf numFmtId="0" fontId="18" fillId="2" borderId="27" xfId="0" applyFont="1" applyFill="1" applyBorder="1" applyAlignment="1">
      <alignment horizontal="right" vertical="center" wrapText="1"/>
    </xf>
    <xf numFmtId="0" fontId="18" fillId="2" borderId="30" xfId="0" applyFont="1" applyFill="1" applyBorder="1" applyAlignment="1">
      <alignment horizontal="right" vertical="center" wrapText="1"/>
    </xf>
    <xf numFmtId="0" fontId="18" fillId="2" borderId="32" xfId="0" applyFont="1" applyFill="1" applyBorder="1" applyAlignment="1">
      <alignment horizontal="right" vertical="center" wrapText="1"/>
    </xf>
    <xf numFmtId="0" fontId="18" fillId="2" borderId="28" xfId="0" applyFont="1" applyFill="1" applyBorder="1" applyAlignment="1">
      <alignment horizontal="right" vertical="center" wrapText="1"/>
    </xf>
    <xf numFmtId="166" fontId="26" fillId="3" borderId="4" xfId="0" applyNumberFormat="1" applyFont="1" applyFill="1" applyBorder="1" applyAlignment="1">
      <alignment horizontal="center" vertical="center" wrapText="1"/>
    </xf>
    <xf numFmtId="166" fontId="26" fillId="3" borderId="9" xfId="0" applyNumberFormat="1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165" fontId="1" fillId="2" borderId="16" xfId="0" applyNumberFormat="1" applyFont="1" applyFill="1" applyBorder="1" applyAlignment="1">
      <alignment horizontal="center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0" borderId="17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top" wrapText="1"/>
    </xf>
    <xf numFmtId="0" fontId="14" fillId="2" borderId="24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left" vertical="top" wrapText="1"/>
    </xf>
    <xf numFmtId="0" fontId="14" fillId="2" borderId="33" xfId="0" applyFont="1" applyFill="1" applyBorder="1" applyAlignment="1">
      <alignment horizontal="left" vertical="center" wrapText="1" indent="1"/>
    </xf>
    <xf numFmtId="0" fontId="14" fillId="2" borderId="29" xfId="0" applyFont="1" applyFill="1" applyBorder="1" applyAlignment="1">
      <alignment horizontal="left" vertical="center" wrapText="1" indent="1"/>
    </xf>
    <xf numFmtId="0" fontId="14" fillId="2" borderId="34" xfId="0" applyFont="1" applyFill="1" applyBorder="1" applyAlignment="1">
      <alignment horizontal="left" vertical="center" wrapText="1" inden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justify" vertical="center" wrapText="1"/>
    </xf>
    <xf numFmtId="0" fontId="7" fillId="2" borderId="17" xfId="0" applyFont="1" applyFill="1" applyBorder="1" applyAlignment="1">
      <alignment horizontal="justify" vertical="center" wrapText="1"/>
    </xf>
    <xf numFmtId="166" fontId="13" fillId="2" borderId="6" xfId="0" applyNumberFormat="1" applyFont="1" applyFill="1" applyBorder="1" applyAlignment="1">
      <alignment horizontal="center" vertical="center" wrapText="1"/>
    </xf>
    <xf numFmtId="166" fontId="13" fillId="2" borderId="17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166" fontId="13" fillId="2" borderId="16" xfId="0" applyNumberFormat="1" applyFont="1" applyFill="1" applyBorder="1" applyAlignment="1">
      <alignment horizontal="center" vertical="center" wrapText="1"/>
    </xf>
    <xf numFmtId="166" fontId="7" fillId="2" borderId="16" xfId="0" applyNumberFormat="1" applyFont="1" applyFill="1" applyBorder="1" applyAlignment="1">
      <alignment horizontal="center" vertical="center" wrapText="1"/>
    </xf>
    <xf numFmtId="166" fontId="7" fillId="2" borderId="17" xfId="0" applyNumberFormat="1" applyFont="1" applyFill="1" applyBorder="1" applyAlignment="1">
      <alignment horizontal="center" vertical="center" wrapText="1"/>
    </xf>
    <xf numFmtId="3" fontId="7" fillId="2" borderId="16" xfId="0" applyNumberFormat="1" applyFont="1" applyFill="1" applyBorder="1" applyAlignment="1">
      <alignment horizontal="center" vertical="center" wrapText="1"/>
    </xf>
    <xf numFmtId="3" fontId="7" fillId="2" borderId="17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8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view="pageBreakPreview" topLeftCell="A19" zoomScaleNormal="100" zoomScaleSheetLayoutView="100" workbookViewId="0">
      <selection activeCell="C10" sqref="C10:C11"/>
    </sheetView>
  </sheetViews>
  <sheetFormatPr defaultRowHeight="15.75" x14ac:dyDescent="0.25"/>
  <cols>
    <col min="1" max="1" width="5.140625" customWidth="1"/>
    <col min="2" max="2" width="6.42578125" style="2" customWidth="1"/>
    <col min="3" max="3" width="54" style="2" customWidth="1"/>
    <col min="4" max="4" width="63.28515625" style="2" customWidth="1"/>
    <col min="5" max="5" width="4.140625" customWidth="1"/>
  </cols>
  <sheetData>
    <row r="1" spans="1:4" ht="18.75" x14ac:dyDescent="0.3">
      <c r="A1" s="4"/>
      <c r="B1" s="5"/>
      <c r="C1" s="4"/>
      <c r="D1" s="4"/>
    </row>
    <row r="2" spans="1:4" ht="18.75" x14ac:dyDescent="0.3">
      <c r="A2" s="4"/>
      <c r="B2" s="134" t="s">
        <v>23</v>
      </c>
      <c r="C2" s="134"/>
      <c r="D2" s="134"/>
    </row>
    <row r="3" spans="1:4" ht="18.75" x14ac:dyDescent="0.3">
      <c r="A3" s="4"/>
      <c r="B3" s="135" t="s">
        <v>128</v>
      </c>
      <c r="C3" s="135"/>
      <c r="D3" s="135"/>
    </row>
    <row r="4" spans="1:4" ht="18.75" x14ac:dyDescent="0.3">
      <c r="A4" s="4"/>
      <c r="B4" s="135" t="s">
        <v>134</v>
      </c>
      <c r="C4" s="135"/>
      <c r="D4" s="135"/>
    </row>
    <row r="5" spans="1:4" ht="18.75" x14ac:dyDescent="0.3">
      <c r="A5" s="4"/>
      <c r="B5" s="3"/>
      <c r="C5" s="4"/>
      <c r="D5" s="4"/>
    </row>
    <row r="6" spans="1:4" ht="18.75" x14ac:dyDescent="0.3">
      <c r="A6" s="4"/>
      <c r="B6" s="136" t="s">
        <v>0</v>
      </c>
      <c r="C6" s="136"/>
      <c r="D6" s="136"/>
    </row>
    <row r="7" spans="1:4" ht="18.75" x14ac:dyDescent="0.3">
      <c r="A7" s="4"/>
      <c r="B7" s="133" t="s">
        <v>82</v>
      </c>
      <c r="C7" s="133"/>
      <c r="D7" s="133"/>
    </row>
    <row r="8" spans="1:4" ht="18.75" x14ac:dyDescent="0.3">
      <c r="A8" s="4"/>
      <c r="B8" s="133" t="s">
        <v>125</v>
      </c>
      <c r="C8" s="133"/>
      <c r="D8" s="133"/>
    </row>
    <row r="9" spans="1:4" ht="19.5" thickBot="1" x14ac:dyDescent="0.35">
      <c r="A9" s="4"/>
      <c r="B9" s="137" t="s">
        <v>1</v>
      </c>
      <c r="C9" s="137"/>
      <c r="D9" s="137"/>
    </row>
    <row r="10" spans="1:4" ht="51" customHeight="1" x14ac:dyDescent="0.3">
      <c r="A10" s="4"/>
      <c r="B10" s="138" t="s">
        <v>2</v>
      </c>
      <c r="C10" s="140" t="s">
        <v>3</v>
      </c>
      <c r="D10" s="142" t="s">
        <v>126</v>
      </c>
    </row>
    <row r="11" spans="1:4" ht="0.75" customHeight="1" thickBot="1" x14ac:dyDescent="0.35">
      <c r="A11" s="4"/>
      <c r="B11" s="139"/>
      <c r="C11" s="141"/>
      <c r="D11" s="143"/>
    </row>
    <row r="12" spans="1:4" ht="69.75" customHeight="1" thickBot="1" x14ac:dyDescent="0.35">
      <c r="A12" s="4"/>
      <c r="B12" s="6" t="s">
        <v>4</v>
      </c>
      <c r="C12" s="97" t="s">
        <v>5</v>
      </c>
      <c r="D12" s="98" t="s">
        <v>124</v>
      </c>
    </row>
    <row r="13" spans="1:4" ht="42.75" customHeight="1" thickBot="1" x14ac:dyDescent="0.35">
      <c r="A13" s="4"/>
      <c r="B13" s="6" t="s">
        <v>6</v>
      </c>
      <c r="C13" s="97" t="s">
        <v>8</v>
      </c>
      <c r="D13" s="99" t="s">
        <v>86</v>
      </c>
    </row>
    <row r="14" spans="1:4" ht="35.25" customHeight="1" thickBot="1" x14ac:dyDescent="0.35">
      <c r="A14" s="4"/>
      <c r="B14" s="6" t="s">
        <v>7</v>
      </c>
      <c r="C14" s="97" t="s">
        <v>10</v>
      </c>
      <c r="D14" s="100" t="s">
        <v>90</v>
      </c>
    </row>
    <row r="15" spans="1:4" ht="36.75" customHeight="1" thickBot="1" x14ac:dyDescent="0.35">
      <c r="A15" s="4"/>
      <c r="B15" s="6" t="s">
        <v>9</v>
      </c>
      <c r="C15" s="97" t="s">
        <v>12</v>
      </c>
      <c r="D15" s="98" t="s">
        <v>86</v>
      </c>
    </row>
    <row r="16" spans="1:4" ht="27.75" customHeight="1" thickBot="1" x14ac:dyDescent="0.35">
      <c r="A16" s="4"/>
      <c r="B16" s="6" t="s">
        <v>11</v>
      </c>
      <c r="C16" s="97" t="s">
        <v>14</v>
      </c>
      <c r="D16" s="101" t="s">
        <v>90</v>
      </c>
    </row>
    <row r="17" spans="1:4" ht="26.25" customHeight="1" thickBot="1" x14ac:dyDescent="0.35">
      <c r="A17" s="4"/>
      <c r="B17" s="6" t="s">
        <v>13</v>
      </c>
      <c r="C17" s="97" t="s">
        <v>16</v>
      </c>
      <c r="D17" s="102" t="s">
        <v>127</v>
      </c>
    </row>
    <row r="18" spans="1:4" ht="83.25" customHeight="1" thickBot="1" x14ac:dyDescent="0.35">
      <c r="A18" s="4"/>
      <c r="B18" s="52" t="s">
        <v>15</v>
      </c>
      <c r="C18" s="97" t="s">
        <v>18</v>
      </c>
      <c r="D18" s="102" t="s">
        <v>104</v>
      </c>
    </row>
    <row r="19" spans="1:4" ht="18.75" x14ac:dyDescent="0.3">
      <c r="A19" s="4"/>
      <c r="B19" s="144" t="s">
        <v>17</v>
      </c>
      <c r="C19" s="103" t="s">
        <v>91</v>
      </c>
      <c r="D19" s="148">
        <f>D21</f>
        <v>24528.666999999998</v>
      </c>
    </row>
    <row r="20" spans="1:4" ht="32.25" customHeight="1" x14ac:dyDescent="0.3">
      <c r="A20" s="4"/>
      <c r="B20" s="145"/>
      <c r="C20" s="104" t="s">
        <v>81</v>
      </c>
      <c r="D20" s="149"/>
    </row>
    <row r="21" spans="1:4" ht="18.75" x14ac:dyDescent="0.3">
      <c r="A21" s="4"/>
      <c r="B21" s="146"/>
      <c r="C21" s="105" t="s">
        <v>83</v>
      </c>
      <c r="D21" s="121">
        <f>'додаток 2'!K23</f>
        <v>24528.666999999998</v>
      </c>
    </row>
    <row r="22" spans="1:4" ht="18.75" x14ac:dyDescent="0.3">
      <c r="A22" s="4"/>
      <c r="B22" s="146"/>
      <c r="C22" s="105" t="s">
        <v>84</v>
      </c>
      <c r="D22" s="106"/>
    </row>
    <row r="23" spans="1:4" ht="21" customHeight="1" thickBot="1" x14ac:dyDescent="0.35">
      <c r="A23" s="4"/>
      <c r="B23" s="145"/>
      <c r="C23" s="104" t="s">
        <v>92</v>
      </c>
      <c r="D23" s="107"/>
    </row>
    <row r="24" spans="1:4" ht="21" hidden="1" customHeight="1" thickBot="1" x14ac:dyDescent="0.35">
      <c r="A24" s="4"/>
      <c r="B24" s="147"/>
      <c r="C24" s="104"/>
      <c r="D24" s="108"/>
    </row>
    <row r="25" spans="1:4" ht="79.5" customHeight="1" thickBot="1" x14ac:dyDescent="0.35">
      <c r="A25" s="4"/>
      <c r="B25" s="72" t="s">
        <v>19</v>
      </c>
      <c r="C25" s="109" t="s">
        <v>21</v>
      </c>
      <c r="D25" s="42" t="s">
        <v>105</v>
      </c>
    </row>
    <row r="26" spans="1:4" ht="57.75" customHeight="1" thickBot="1" x14ac:dyDescent="0.35">
      <c r="A26" s="4"/>
      <c r="B26" s="6" t="s">
        <v>20</v>
      </c>
      <c r="C26" s="110" t="s">
        <v>22</v>
      </c>
      <c r="D26" s="111" t="s">
        <v>106</v>
      </c>
    </row>
    <row r="27" spans="1:4" ht="18.75" x14ac:dyDescent="0.3">
      <c r="A27" s="4"/>
    </row>
    <row r="28" spans="1:4" x14ac:dyDescent="0.25">
      <c r="C28" s="231" t="s">
        <v>135</v>
      </c>
      <c r="D28" s="231" t="s">
        <v>136</v>
      </c>
    </row>
  </sheetData>
  <mergeCells count="12">
    <mergeCell ref="B9:D9"/>
    <mergeCell ref="B10:B11"/>
    <mergeCell ref="C10:C11"/>
    <mergeCell ref="D10:D11"/>
    <mergeCell ref="B19:B24"/>
    <mergeCell ref="D19:D20"/>
    <mergeCell ref="B8:D8"/>
    <mergeCell ref="B2:D2"/>
    <mergeCell ref="B3:D3"/>
    <mergeCell ref="B4:D4"/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view="pageBreakPreview" zoomScaleNormal="100" zoomScaleSheetLayoutView="100" workbookViewId="0">
      <selection activeCell="C26" sqref="C26:F26"/>
    </sheetView>
  </sheetViews>
  <sheetFormatPr defaultRowHeight="15.75" x14ac:dyDescent="0.25"/>
  <cols>
    <col min="1" max="1" width="9.140625" style="2"/>
    <col min="2" max="2" width="18.5703125" style="2" customWidth="1"/>
    <col min="3" max="3" width="34" style="2" customWidth="1"/>
    <col min="4" max="4" width="18.5703125" style="2" customWidth="1"/>
    <col min="5" max="5" width="12.140625" style="2" customWidth="1"/>
    <col min="6" max="6" width="18.42578125" style="2" customWidth="1"/>
    <col min="7" max="9" width="13.28515625" style="2" customWidth="1"/>
    <col min="10" max="10" width="12.5703125" style="2" customWidth="1"/>
    <col min="11" max="11" width="15.28515625" style="2" customWidth="1"/>
    <col min="12" max="12" width="21.140625" style="2" customWidth="1"/>
  </cols>
  <sheetData>
    <row r="1" spans="1:12" ht="15" x14ac:dyDescent="0.25">
      <c r="A1" s="134" t="s">
        <v>42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15" x14ac:dyDescent="0.25">
      <c r="A2" s="134" t="s">
        <v>24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15" x14ac:dyDescent="0.25">
      <c r="A3" s="135" t="s">
        <v>129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15" x14ac:dyDescent="0.25">
      <c r="A4" s="135" t="s">
        <v>137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</row>
    <row r="5" spans="1:12" x14ac:dyDescent="0.25">
      <c r="A5" s="27"/>
    </row>
    <row r="6" spans="1:12" ht="21" thickBot="1" x14ac:dyDescent="0.3">
      <c r="A6" s="172" t="s">
        <v>25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</row>
    <row r="7" spans="1:12" ht="27.75" customHeight="1" thickBot="1" x14ac:dyDescent="0.3">
      <c r="A7" s="28" t="s">
        <v>26</v>
      </c>
      <c r="B7" s="173" t="s">
        <v>28</v>
      </c>
      <c r="C7" s="173" t="s">
        <v>29</v>
      </c>
      <c r="D7" s="173" t="s">
        <v>30</v>
      </c>
      <c r="E7" s="29" t="s">
        <v>31</v>
      </c>
      <c r="F7" s="173" t="s">
        <v>33</v>
      </c>
      <c r="G7" s="29" t="s">
        <v>34</v>
      </c>
      <c r="H7" s="155"/>
      <c r="I7" s="155"/>
      <c r="J7" s="155"/>
      <c r="K7" s="156"/>
      <c r="L7" s="29" t="s">
        <v>36</v>
      </c>
    </row>
    <row r="8" spans="1:12" ht="32.25" thickBot="1" x14ac:dyDescent="0.3">
      <c r="A8" s="30" t="s">
        <v>27</v>
      </c>
      <c r="B8" s="174"/>
      <c r="C8" s="174"/>
      <c r="D8" s="174"/>
      <c r="E8" s="31" t="s">
        <v>32</v>
      </c>
      <c r="F8" s="174"/>
      <c r="G8" s="31" t="s">
        <v>35</v>
      </c>
      <c r="H8" s="61" t="s">
        <v>87</v>
      </c>
      <c r="I8" s="87" t="s">
        <v>88</v>
      </c>
      <c r="J8" s="69" t="s">
        <v>89</v>
      </c>
      <c r="K8" s="61" t="s">
        <v>38</v>
      </c>
      <c r="L8" s="31" t="s">
        <v>37</v>
      </c>
    </row>
    <row r="9" spans="1:12" ht="16.5" thickBot="1" x14ac:dyDescent="0.3">
      <c r="A9" s="7">
        <v>1</v>
      </c>
      <c r="B9" s="8">
        <v>2</v>
      </c>
      <c r="C9" s="8">
        <v>3</v>
      </c>
      <c r="D9" s="113">
        <v>4</v>
      </c>
      <c r="E9" s="8">
        <v>5</v>
      </c>
      <c r="F9" s="8">
        <v>6</v>
      </c>
      <c r="G9" s="8">
        <v>7</v>
      </c>
      <c r="H9" s="8">
        <v>9</v>
      </c>
      <c r="I9" s="8">
        <v>10</v>
      </c>
      <c r="J9" s="8">
        <v>11</v>
      </c>
      <c r="K9" s="8">
        <v>14</v>
      </c>
      <c r="L9" s="8">
        <v>15</v>
      </c>
    </row>
    <row r="10" spans="1:12" ht="51" customHeight="1" x14ac:dyDescent="0.25">
      <c r="A10" s="175">
        <v>1</v>
      </c>
      <c r="B10" s="177" t="s">
        <v>103</v>
      </c>
      <c r="C10" s="180" t="s">
        <v>101</v>
      </c>
      <c r="D10" s="150" t="s">
        <v>40</v>
      </c>
      <c r="E10" s="165" t="s">
        <v>99</v>
      </c>
      <c r="F10" s="162" t="s">
        <v>86</v>
      </c>
      <c r="G10" s="150" t="s">
        <v>39</v>
      </c>
      <c r="H10" s="157">
        <v>6172</v>
      </c>
      <c r="I10" s="157">
        <v>5339.643</v>
      </c>
      <c r="J10" s="159">
        <v>5766.8140000000003</v>
      </c>
      <c r="K10" s="157">
        <f>H10+I10+J10</f>
        <v>17278.457000000002</v>
      </c>
      <c r="L10" s="167" t="s">
        <v>102</v>
      </c>
    </row>
    <row r="11" spans="1:12" ht="48" customHeight="1" x14ac:dyDescent="0.25">
      <c r="A11" s="176"/>
      <c r="B11" s="178"/>
      <c r="C11" s="181"/>
      <c r="D11" s="151"/>
      <c r="E11" s="166"/>
      <c r="F11" s="163"/>
      <c r="G11" s="151"/>
      <c r="H11" s="153"/>
      <c r="I11" s="153"/>
      <c r="J11" s="160"/>
      <c r="K11" s="153"/>
      <c r="L11" s="168"/>
    </row>
    <row r="12" spans="1:12" ht="26.25" customHeight="1" x14ac:dyDescent="0.25">
      <c r="A12" s="176"/>
      <c r="B12" s="178"/>
      <c r="C12" s="181"/>
      <c r="D12" s="151"/>
      <c r="E12" s="166"/>
      <c r="F12" s="163"/>
      <c r="G12" s="151"/>
      <c r="H12" s="153"/>
      <c r="I12" s="153"/>
      <c r="J12" s="160"/>
      <c r="K12" s="153"/>
      <c r="L12" s="168"/>
    </row>
    <row r="13" spans="1:12" ht="18" customHeight="1" thickBot="1" x14ac:dyDescent="0.3">
      <c r="A13" s="176"/>
      <c r="B13" s="178"/>
      <c r="C13" s="182"/>
      <c r="D13" s="152"/>
      <c r="E13" s="114"/>
      <c r="F13" s="164"/>
      <c r="G13" s="152"/>
      <c r="H13" s="158"/>
      <c r="I13" s="158"/>
      <c r="J13" s="161"/>
      <c r="K13" s="158"/>
      <c r="L13" s="168"/>
    </row>
    <row r="14" spans="1:12" ht="93.75" customHeight="1" thickBot="1" x14ac:dyDescent="0.3">
      <c r="A14" s="176"/>
      <c r="B14" s="179"/>
      <c r="C14" s="112" t="s">
        <v>107</v>
      </c>
      <c r="D14" s="88" t="s">
        <v>40</v>
      </c>
      <c r="E14" s="90" t="s">
        <v>98</v>
      </c>
      <c r="F14" s="86" t="s">
        <v>86</v>
      </c>
      <c r="G14" s="89" t="s">
        <v>39</v>
      </c>
      <c r="H14" s="115">
        <v>1357.84</v>
      </c>
      <c r="I14" s="115">
        <v>1174.721</v>
      </c>
      <c r="J14" s="116">
        <v>1268.6990000000001</v>
      </c>
      <c r="K14" s="115">
        <f>H14+I14+J14</f>
        <v>3801.2599999999998</v>
      </c>
      <c r="L14" s="168"/>
    </row>
    <row r="15" spans="1:12" ht="15.75" customHeight="1" x14ac:dyDescent="0.25">
      <c r="A15" s="176"/>
      <c r="B15" s="179"/>
      <c r="C15" s="56" t="s">
        <v>100</v>
      </c>
      <c r="D15" s="47"/>
      <c r="E15" s="47"/>
      <c r="F15" s="53"/>
      <c r="G15" s="47"/>
      <c r="H15" s="157">
        <v>970.03499999999997</v>
      </c>
      <c r="I15" s="157">
        <v>627.03899999999999</v>
      </c>
      <c r="J15" s="159">
        <v>689.74300000000005</v>
      </c>
      <c r="K15" s="157">
        <f>H15+I15+J15</f>
        <v>2286.817</v>
      </c>
      <c r="L15" s="168"/>
    </row>
    <row r="16" spans="1:12" ht="75.75" customHeight="1" x14ac:dyDescent="0.25">
      <c r="A16" s="176"/>
      <c r="B16" s="179"/>
      <c r="C16" s="57" t="s">
        <v>130</v>
      </c>
      <c r="D16" s="48"/>
      <c r="E16" s="48"/>
      <c r="F16" s="54"/>
      <c r="G16" s="48"/>
      <c r="H16" s="153"/>
      <c r="I16" s="153"/>
      <c r="J16" s="160"/>
      <c r="K16" s="153"/>
      <c r="L16" s="168"/>
    </row>
    <row r="17" spans="1:12" ht="25.5" customHeight="1" x14ac:dyDescent="0.25">
      <c r="A17" s="176"/>
      <c r="B17" s="179"/>
      <c r="C17" s="154" t="s">
        <v>131</v>
      </c>
      <c r="D17" s="48"/>
      <c r="E17" s="48"/>
      <c r="F17" s="54"/>
      <c r="G17" s="48"/>
      <c r="H17" s="153">
        <v>444.3</v>
      </c>
      <c r="I17" s="153">
        <v>103.73</v>
      </c>
      <c r="J17" s="160">
        <v>114.10299999999999</v>
      </c>
      <c r="K17" s="153">
        <f>H17+I17+J17</f>
        <v>662.13299999999992</v>
      </c>
      <c r="L17" s="168"/>
    </row>
    <row r="18" spans="1:12" ht="15.75" customHeight="1" x14ac:dyDescent="0.25">
      <c r="A18" s="176"/>
      <c r="B18" s="179"/>
      <c r="C18" s="154"/>
      <c r="D18" s="48"/>
      <c r="E18" s="48"/>
      <c r="F18" s="54"/>
      <c r="G18" s="48"/>
      <c r="H18" s="153"/>
      <c r="I18" s="153"/>
      <c r="J18" s="160"/>
      <c r="K18" s="153"/>
      <c r="L18" s="168"/>
    </row>
    <row r="19" spans="1:12" ht="114" customHeight="1" x14ac:dyDescent="0.25">
      <c r="A19" s="176"/>
      <c r="B19" s="179"/>
      <c r="C19" s="154"/>
      <c r="D19" s="48"/>
      <c r="E19" s="48"/>
      <c r="F19" s="54"/>
      <c r="G19" s="48"/>
      <c r="H19" s="153"/>
      <c r="I19" s="153"/>
      <c r="J19" s="160"/>
      <c r="K19" s="153"/>
      <c r="L19" s="12"/>
    </row>
    <row r="20" spans="1:12" x14ac:dyDescent="0.25">
      <c r="A20" s="176"/>
      <c r="B20" s="179"/>
      <c r="C20" s="131" t="s">
        <v>132</v>
      </c>
      <c r="D20" s="48"/>
      <c r="E20" s="48"/>
      <c r="F20" s="54"/>
      <c r="G20" s="48"/>
      <c r="H20" s="153"/>
      <c r="I20" s="153"/>
      <c r="J20" s="160"/>
      <c r="K20" s="153"/>
      <c r="L20" s="12"/>
    </row>
    <row r="21" spans="1:12" ht="32.25" customHeight="1" thickBot="1" x14ac:dyDescent="0.3">
      <c r="A21" s="176"/>
      <c r="B21" s="179"/>
      <c r="C21" s="132" t="s">
        <v>133</v>
      </c>
      <c r="D21" s="55"/>
      <c r="E21" s="55"/>
      <c r="F21" s="58"/>
      <c r="G21" s="55"/>
      <c r="H21" s="117">
        <v>500</v>
      </c>
      <c r="I21" s="118"/>
      <c r="J21" s="119"/>
      <c r="K21" s="117"/>
      <c r="L21" s="12"/>
    </row>
    <row r="22" spans="1:12" ht="32.25" customHeight="1" thickBot="1" x14ac:dyDescent="0.3">
      <c r="A22" s="176"/>
      <c r="B22" s="178"/>
      <c r="C22" s="11"/>
      <c r="D22" s="54"/>
      <c r="E22" s="48"/>
      <c r="F22" s="46"/>
      <c r="G22" s="46"/>
      <c r="H22" s="115"/>
      <c r="I22" s="115"/>
      <c r="J22" s="116"/>
      <c r="K22" s="115"/>
      <c r="L22" s="12"/>
    </row>
    <row r="23" spans="1:12" ht="16.5" thickBot="1" x14ac:dyDescent="0.3">
      <c r="A23" s="169" t="s">
        <v>41</v>
      </c>
      <c r="B23" s="170"/>
      <c r="C23" s="170"/>
      <c r="D23" s="170"/>
      <c r="E23" s="170"/>
      <c r="F23" s="170"/>
      <c r="G23" s="171"/>
      <c r="H23" s="120">
        <f>H10+H15+H17+H21+H14</f>
        <v>9444.1749999999993</v>
      </c>
      <c r="I23" s="120">
        <f t="shared" ref="I23:J23" si="0">I10+I15+I17+I21+I14</f>
        <v>7245.1329999999998</v>
      </c>
      <c r="J23" s="120">
        <f t="shared" si="0"/>
        <v>7839.3590000000004</v>
      </c>
      <c r="K23" s="120">
        <f>H23+I23+J23</f>
        <v>24528.666999999998</v>
      </c>
      <c r="L23" s="59"/>
    </row>
    <row r="24" spans="1:12" x14ac:dyDescent="0.25">
      <c r="A24" s="13"/>
    </row>
    <row r="25" spans="1:12" x14ac:dyDescent="0.25">
      <c r="A25" s="32"/>
    </row>
    <row r="26" spans="1:12" x14ac:dyDescent="0.25">
      <c r="A26" s="27"/>
      <c r="C26" s="231" t="s">
        <v>135</v>
      </c>
      <c r="D26" s="231"/>
      <c r="F26" s="231" t="s">
        <v>136</v>
      </c>
    </row>
    <row r="27" spans="1:12" x14ac:dyDescent="0.25">
      <c r="A27" s="27"/>
    </row>
    <row r="28" spans="1:12" x14ac:dyDescent="0.25">
      <c r="A28" s="27"/>
    </row>
    <row r="29" spans="1:12" x14ac:dyDescent="0.25">
      <c r="A29" s="27"/>
    </row>
    <row r="30" spans="1:12" x14ac:dyDescent="0.25">
      <c r="A30" s="27"/>
    </row>
    <row r="31" spans="1:12" x14ac:dyDescent="0.25">
      <c r="A31" s="27"/>
    </row>
    <row r="32" spans="1:12" x14ac:dyDescent="0.25">
      <c r="A32" s="27"/>
    </row>
    <row r="33" spans="1:1" x14ac:dyDescent="0.25">
      <c r="A33" s="27"/>
    </row>
    <row r="34" spans="1:1" x14ac:dyDescent="0.25">
      <c r="A34" s="27"/>
    </row>
    <row r="35" spans="1:1" x14ac:dyDescent="0.25">
      <c r="A35" s="27"/>
    </row>
    <row r="36" spans="1:1" x14ac:dyDescent="0.25">
      <c r="A36" s="27"/>
    </row>
    <row r="37" spans="1:1" x14ac:dyDescent="0.25">
      <c r="A37" s="27"/>
    </row>
    <row r="38" spans="1:1" x14ac:dyDescent="0.25">
      <c r="A38" s="27"/>
    </row>
    <row r="39" spans="1:1" x14ac:dyDescent="0.25">
      <c r="A39" s="27"/>
    </row>
    <row r="40" spans="1:1" x14ac:dyDescent="0.25">
      <c r="A40" s="27"/>
    </row>
    <row r="41" spans="1:1" x14ac:dyDescent="0.25">
      <c r="A41" s="27"/>
    </row>
    <row r="42" spans="1:1" x14ac:dyDescent="0.25">
      <c r="A42" s="27"/>
    </row>
    <row r="43" spans="1:1" x14ac:dyDescent="0.25">
      <c r="A43" s="27"/>
    </row>
  </sheetData>
  <mergeCells count="32">
    <mergeCell ref="L10:L18"/>
    <mergeCell ref="K10:K13"/>
    <mergeCell ref="K17:K20"/>
    <mergeCell ref="A23:G23"/>
    <mergeCell ref="A1:L1"/>
    <mergeCell ref="A2:L2"/>
    <mergeCell ref="A3:L3"/>
    <mergeCell ref="A4:L4"/>
    <mergeCell ref="A6:L6"/>
    <mergeCell ref="B7:B8"/>
    <mergeCell ref="C7:C8"/>
    <mergeCell ref="D7:D8"/>
    <mergeCell ref="F7:F8"/>
    <mergeCell ref="A10:A22"/>
    <mergeCell ref="B10:B22"/>
    <mergeCell ref="C10:C13"/>
    <mergeCell ref="D10:D13"/>
    <mergeCell ref="H17:H20"/>
    <mergeCell ref="C17:C19"/>
    <mergeCell ref="H7:K7"/>
    <mergeCell ref="H10:H13"/>
    <mergeCell ref="H15:H16"/>
    <mergeCell ref="K15:K16"/>
    <mergeCell ref="I10:I13"/>
    <mergeCell ref="J10:J13"/>
    <mergeCell ref="I15:I16"/>
    <mergeCell ref="J15:J16"/>
    <mergeCell ref="I17:I20"/>
    <mergeCell ref="J17:J20"/>
    <mergeCell ref="F10:F13"/>
    <mergeCell ref="G10:G13"/>
    <mergeCell ref="E10:E12"/>
  </mergeCells>
  <pageMargins left="0.7" right="0.7" top="0.75" bottom="0.75" header="0.3" footer="0.3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BreakPreview" topLeftCell="A7" zoomScaleNormal="100" zoomScaleSheetLayoutView="100" workbookViewId="0">
      <selection activeCell="H22" sqref="H22"/>
    </sheetView>
  </sheetViews>
  <sheetFormatPr defaultRowHeight="15" x14ac:dyDescent="0.25"/>
  <cols>
    <col min="1" max="1" width="4.5703125" customWidth="1"/>
    <col min="2" max="2" width="44" customWidth="1"/>
    <col min="3" max="3" width="10.42578125" customWidth="1"/>
    <col min="4" max="4" width="11.42578125" customWidth="1"/>
    <col min="5" max="5" width="11.7109375" customWidth="1"/>
    <col min="6" max="6" width="10.5703125" customWidth="1"/>
    <col min="7" max="7" width="6.28515625" hidden="1" customWidth="1"/>
    <col min="8" max="8" width="11.7109375" customWidth="1"/>
    <col min="9" max="9" width="0.140625" customWidth="1"/>
    <col min="10" max="10" width="10.7109375" customWidth="1"/>
    <col min="11" max="11" width="11.28515625" customWidth="1"/>
  </cols>
  <sheetData>
    <row r="1" spans="1:11" x14ac:dyDescent="0.25">
      <c r="A1" s="214" t="s">
        <v>64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1" x14ac:dyDescent="0.25">
      <c r="A2" s="214" t="s">
        <v>24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1" x14ac:dyDescent="0.25">
      <c r="A3" s="215" t="s">
        <v>129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</row>
    <row r="4" spans="1:11" x14ac:dyDescent="0.25">
      <c r="A4" s="215" t="s">
        <v>138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</row>
    <row r="5" spans="1:11" ht="15.75" x14ac:dyDescent="0.25">
      <c r="A5" s="13"/>
    </row>
    <row r="6" spans="1:11" ht="20.25" x14ac:dyDescent="0.25">
      <c r="A6" s="216" t="s">
        <v>43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</row>
    <row r="7" spans="1:11" ht="19.5" thickBot="1" x14ac:dyDescent="0.3">
      <c r="A7" s="14"/>
    </row>
    <row r="8" spans="1:11" ht="21" customHeight="1" x14ac:dyDescent="0.25">
      <c r="A8" s="15" t="s">
        <v>26</v>
      </c>
      <c r="B8" s="15" t="s">
        <v>45</v>
      </c>
      <c r="C8" s="15" t="s">
        <v>47</v>
      </c>
      <c r="D8" s="62" t="s">
        <v>49</v>
      </c>
      <c r="E8" s="205" t="s">
        <v>52</v>
      </c>
      <c r="F8" s="206"/>
      <c r="G8" s="206"/>
      <c r="H8" s="206"/>
      <c r="I8" s="76"/>
      <c r="J8" s="211" t="s">
        <v>94</v>
      </c>
      <c r="K8" s="211" t="s">
        <v>95</v>
      </c>
    </row>
    <row r="9" spans="1:11" ht="15" customHeight="1" x14ac:dyDescent="0.25">
      <c r="A9" s="16" t="s">
        <v>44</v>
      </c>
      <c r="B9" s="16" t="s">
        <v>46</v>
      </c>
      <c r="C9" s="16" t="s">
        <v>48</v>
      </c>
      <c r="D9" s="63" t="s">
        <v>50</v>
      </c>
      <c r="E9" s="207"/>
      <c r="F9" s="208"/>
      <c r="G9" s="208"/>
      <c r="H9" s="208"/>
      <c r="I9" s="77"/>
      <c r="J9" s="212"/>
      <c r="K9" s="212"/>
    </row>
    <row r="10" spans="1:11" ht="21.75" customHeight="1" thickBot="1" x14ac:dyDescent="0.3">
      <c r="A10" s="17"/>
      <c r="B10" s="17"/>
      <c r="C10" s="17"/>
      <c r="D10" s="63" t="s">
        <v>51</v>
      </c>
      <c r="E10" s="209"/>
      <c r="F10" s="210"/>
      <c r="G10" s="210"/>
      <c r="H10" s="210"/>
      <c r="I10" s="78"/>
      <c r="J10" s="213"/>
      <c r="K10" s="213"/>
    </row>
    <row r="11" spans="1:11" ht="15.75" customHeight="1" thickBot="1" x14ac:dyDescent="0.3">
      <c r="A11" s="17"/>
      <c r="B11" s="17"/>
      <c r="C11" s="17"/>
      <c r="D11" s="17"/>
      <c r="E11" s="68" t="s">
        <v>87</v>
      </c>
      <c r="F11" s="183" t="s">
        <v>93</v>
      </c>
      <c r="G11" s="184"/>
      <c r="H11" s="68" t="s">
        <v>89</v>
      </c>
      <c r="I11" s="75"/>
      <c r="J11" s="85"/>
      <c r="K11" s="79"/>
    </row>
    <row r="12" spans="1:11" ht="15.75" thickBot="1" x14ac:dyDescent="0.3">
      <c r="A12" s="18">
        <v>1</v>
      </c>
      <c r="B12" s="19">
        <v>2</v>
      </c>
      <c r="C12" s="18">
        <v>3</v>
      </c>
      <c r="D12" s="18">
        <v>4</v>
      </c>
      <c r="E12" s="67">
        <v>5</v>
      </c>
      <c r="F12" s="185">
        <v>6</v>
      </c>
      <c r="G12" s="186"/>
      <c r="H12" s="67">
        <v>5</v>
      </c>
      <c r="I12" s="73"/>
      <c r="J12" s="67">
        <v>10</v>
      </c>
      <c r="K12" s="67">
        <v>11</v>
      </c>
    </row>
    <row r="13" spans="1:11" ht="15.75" thickBot="1" x14ac:dyDescent="0.3">
      <c r="A13" s="21"/>
      <c r="B13" s="187" t="s">
        <v>53</v>
      </c>
      <c r="C13" s="188"/>
      <c r="D13" s="188"/>
      <c r="E13" s="188"/>
      <c r="F13" s="188"/>
      <c r="G13" s="188"/>
      <c r="H13" s="189"/>
      <c r="I13" s="188"/>
      <c r="J13" s="188"/>
      <c r="K13" s="190"/>
    </row>
    <row r="14" spans="1:11" ht="47.25" customHeight="1" thickBot="1" x14ac:dyDescent="0.3">
      <c r="A14" s="197">
        <v>1</v>
      </c>
      <c r="B14" s="199" t="s">
        <v>108</v>
      </c>
      <c r="C14" s="162" t="s">
        <v>54</v>
      </c>
      <c r="D14" s="162" t="s">
        <v>55</v>
      </c>
      <c r="E14" s="201">
        <f>'додаток 2'!H23</f>
        <v>9444.1749999999993</v>
      </c>
      <c r="F14" s="124">
        <f>'додаток 2'!I23</f>
        <v>7245.1329999999998</v>
      </c>
      <c r="G14" s="125"/>
      <c r="H14" s="124">
        <f>'додаток 2'!J23</f>
        <v>7839.3590000000004</v>
      </c>
      <c r="I14" s="191"/>
      <c r="J14" s="192"/>
      <c r="K14" s="83"/>
    </row>
    <row r="15" spans="1:11" ht="26.25" hidden="1" customHeight="1" thickBot="1" x14ac:dyDescent="0.3">
      <c r="A15" s="198"/>
      <c r="B15" s="200"/>
      <c r="C15" s="164"/>
      <c r="D15" s="164"/>
      <c r="E15" s="202"/>
      <c r="F15" s="24"/>
      <c r="G15" s="203"/>
      <c r="H15" s="204"/>
      <c r="I15" s="193"/>
      <c r="J15" s="194"/>
      <c r="K15" s="80"/>
    </row>
    <row r="16" spans="1:11" ht="15.75" thickBot="1" x14ac:dyDescent="0.3">
      <c r="A16" s="22">
        <v>2</v>
      </c>
      <c r="B16" s="23" t="s">
        <v>56</v>
      </c>
      <c r="C16" s="64" t="s">
        <v>57</v>
      </c>
      <c r="D16" s="64" t="s">
        <v>58</v>
      </c>
      <c r="E16" s="91">
        <v>16.5</v>
      </c>
      <c r="F16" s="82">
        <v>16.5</v>
      </c>
      <c r="G16" s="126"/>
      <c r="H16" s="82">
        <v>16.5</v>
      </c>
      <c r="I16" s="195"/>
      <c r="J16" s="196"/>
      <c r="K16" s="83"/>
    </row>
    <row r="17" spans="1:11" ht="15.75" thickBot="1" x14ac:dyDescent="0.3">
      <c r="A17" s="22"/>
      <c r="B17" s="23" t="s">
        <v>85</v>
      </c>
      <c r="C17" s="92" t="s">
        <v>57</v>
      </c>
      <c r="D17" s="92" t="s">
        <v>58</v>
      </c>
      <c r="E17" s="92">
        <v>7</v>
      </c>
      <c r="F17" s="82">
        <v>7</v>
      </c>
      <c r="G17" s="95"/>
      <c r="H17" s="130">
        <v>7</v>
      </c>
      <c r="I17" s="93"/>
      <c r="J17" s="94"/>
      <c r="K17" s="83"/>
    </row>
    <row r="18" spans="1:11" ht="15.75" thickBot="1" x14ac:dyDescent="0.3">
      <c r="A18" s="22">
        <v>3</v>
      </c>
      <c r="B18" s="23" t="s">
        <v>118</v>
      </c>
      <c r="C18" s="92" t="s">
        <v>57</v>
      </c>
      <c r="D18" s="92" t="s">
        <v>58</v>
      </c>
      <c r="E18" s="92">
        <v>14</v>
      </c>
      <c r="F18" s="82">
        <v>14</v>
      </c>
      <c r="G18" s="95"/>
      <c r="H18" s="130">
        <v>14</v>
      </c>
      <c r="I18" s="93"/>
      <c r="J18" s="94"/>
      <c r="K18" s="83"/>
    </row>
    <row r="19" spans="1:11" ht="15.75" thickBot="1" x14ac:dyDescent="0.3">
      <c r="A19" s="22"/>
      <c r="B19" s="23" t="s">
        <v>85</v>
      </c>
      <c r="C19" s="92" t="s">
        <v>57</v>
      </c>
      <c r="D19" s="92" t="s">
        <v>58</v>
      </c>
      <c r="E19" s="92">
        <v>4</v>
      </c>
      <c r="F19" s="82">
        <v>4</v>
      </c>
      <c r="G19" s="95"/>
      <c r="H19" s="130">
        <v>4</v>
      </c>
      <c r="I19" s="93"/>
      <c r="J19" s="94"/>
      <c r="K19" s="83"/>
    </row>
    <row r="20" spans="1:11" ht="15.75" thickBot="1" x14ac:dyDescent="0.3">
      <c r="A20" s="21"/>
      <c r="B20" s="187" t="s">
        <v>65</v>
      </c>
      <c r="C20" s="188"/>
      <c r="D20" s="188"/>
      <c r="E20" s="188"/>
      <c r="F20" s="188"/>
      <c r="G20" s="188"/>
      <c r="H20" s="188"/>
      <c r="I20" s="188"/>
      <c r="J20" s="188"/>
      <c r="K20" s="190"/>
    </row>
    <row r="21" spans="1:11" ht="26.25" thickBot="1" x14ac:dyDescent="0.3">
      <c r="A21" s="22">
        <v>1</v>
      </c>
      <c r="B21" s="23" t="s">
        <v>59</v>
      </c>
      <c r="C21" s="21" t="s">
        <v>60</v>
      </c>
      <c r="D21" s="64" t="s">
        <v>119</v>
      </c>
      <c r="E21" s="21">
        <v>1</v>
      </c>
      <c r="F21" s="83">
        <v>1</v>
      </c>
      <c r="G21" s="127"/>
      <c r="H21" s="83">
        <v>1</v>
      </c>
      <c r="I21" s="195"/>
      <c r="J21" s="196"/>
      <c r="K21" s="83"/>
    </row>
    <row r="22" spans="1:11" ht="26.25" thickBot="1" x14ac:dyDescent="0.3">
      <c r="A22" s="22">
        <v>2</v>
      </c>
      <c r="B22" s="23" t="s">
        <v>109</v>
      </c>
      <c r="C22" s="92" t="s">
        <v>60</v>
      </c>
      <c r="D22" s="92" t="s">
        <v>120</v>
      </c>
      <c r="E22" s="129">
        <v>8</v>
      </c>
      <c r="F22" s="82">
        <v>8</v>
      </c>
      <c r="G22" s="126"/>
      <c r="H22" s="82">
        <v>8</v>
      </c>
      <c r="I22" s="195"/>
      <c r="J22" s="196"/>
      <c r="K22" s="83"/>
    </row>
    <row r="23" spans="1:11" ht="26.25" thickBot="1" x14ac:dyDescent="0.3">
      <c r="A23" s="22">
        <v>3</v>
      </c>
      <c r="B23" s="23" t="s">
        <v>110</v>
      </c>
      <c r="C23" s="92" t="s">
        <v>111</v>
      </c>
      <c r="D23" s="64" t="s">
        <v>121</v>
      </c>
      <c r="E23" s="51">
        <v>328</v>
      </c>
      <c r="F23" s="82">
        <v>328</v>
      </c>
      <c r="G23" s="60"/>
      <c r="H23" s="130">
        <v>328</v>
      </c>
      <c r="I23" s="49"/>
      <c r="J23" s="50"/>
      <c r="K23" s="83"/>
    </row>
    <row r="24" spans="1:11" ht="26.25" thickBot="1" x14ac:dyDescent="0.3">
      <c r="A24" s="22"/>
      <c r="B24" s="23" t="s">
        <v>116</v>
      </c>
      <c r="C24" s="92" t="s">
        <v>111</v>
      </c>
      <c r="D24" s="92" t="s">
        <v>120</v>
      </c>
      <c r="E24" s="45">
        <v>34</v>
      </c>
      <c r="F24" s="84">
        <v>34</v>
      </c>
      <c r="G24" s="128"/>
      <c r="H24" s="84">
        <v>34</v>
      </c>
      <c r="I24" s="195"/>
      <c r="J24" s="196"/>
      <c r="K24" s="83"/>
    </row>
    <row r="25" spans="1:11" ht="15.75" thickBot="1" x14ac:dyDescent="0.3">
      <c r="A25" s="21"/>
      <c r="B25" s="187" t="s">
        <v>61</v>
      </c>
      <c r="C25" s="188"/>
      <c r="D25" s="188"/>
      <c r="E25" s="188"/>
      <c r="F25" s="188"/>
      <c r="G25" s="188"/>
      <c r="H25" s="188"/>
      <c r="I25" s="188"/>
      <c r="J25" s="188"/>
      <c r="K25" s="190"/>
    </row>
    <row r="26" spans="1:11" ht="26.25" thickBot="1" x14ac:dyDescent="0.3">
      <c r="A26" s="22">
        <v>1</v>
      </c>
      <c r="B26" s="23" t="s">
        <v>112</v>
      </c>
      <c r="C26" s="92" t="s">
        <v>60</v>
      </c>
      <c r="D26" s="92" t="s">
        <v>113</v>
      </c>
      <c r="E26" s="45">
        <v>50</v>
      </c>
      <c r="F26" s="84">
        <v>50</v>
      </c>
      <c r="G26" s="128"/>
      <c r="H26" s="84">
        <v>50</v>
      </c>
      <c r="I26" s="93"/>
      <c r="J26" s="94"/>
      <c r="K26" s="83"/>
    </row>
    <row r="27" spans="1:11" ht="15.75" thickBot="1" x14ac:dyDescent="0.3">
      <c r="A27" s="22">
        <v>2</v>
      </c>
      <c r="B27" s="23" t="s">
        <v>115</v>
      </c>
      <c r="C27" s="92" t="s">
        <v>114</v>
      </c>
      <c r="D27" s="92" t="s">
        <v>122</v>
      </c>
      <c r="E27" s="45">
        <v>15</v>
      </c>
      <c r="F27" s="84">
        <v>15</v>
      </c>
      <c r="G27" s="128"/>
      <c r="H27" s="84">
        <v>15</v>
      </c>
      <c r="I27" s="195"/>
      <c r="J27" s="196"/>
      <c r="K27" s="83"/>
    </row>
    <row r="28" spans="1:11" ht="15.75" thickBot="1" x14ac:dyDescent="0.3">
      <c r="A28" s="21"/>
      <c r="B28" s="187" t="s">
        <v>62</v>
      </c>
      <c r="C28" s="188"/>
      <c r="D28" s="188"/>
      <c r="E28" s="188"/>
      <c r="F28" s="188"/>
      <c r="G28" s="188"/>
      <c r="H28" s="188"/>
      <c r="I28" s="188"/>
      <c r="J28" s="188"/>
      <c r="K28" s="190"/>
    </row>
    <row r="29" spans="1:11" ht="15.75" thickBot="1" x14ac:dyDescent="0.3">
      <c r="A29" s="25">
        <v>1</v>
      </c>
      <c r="B29" s="25" t="s">
        <v>117</v>
      </c>
      <c r="C29" s="26" t="s">
        <v>63</v>
      </c>
      <c r="D29" s="65" t="s">
        <v>123</v>
      </c>
      <c r="E29" s="26">
        <v>100</v>
      </c>
      <c r="F29" s="195">
        <v>100</v>
      </c>
      <c r="G29" s="196"/>
      <c r="H29" s="83">
        <v>100</v>
      </c>
      <c r="I29" s="74"/>
      <c r="J29" s="81"/>
      <c r="K29" s="81"/>
    </row>
    <row r="30" spans="1:1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1" ht="15.75" x14ac:dyDescent="0.25">
      <c r="B31" s="231" t="s">
        <v>135</v>
      </c>
      <c r="C31" s="231"/>
      <c r="D31" s="2"/>
      <c r="E31" s="231" t="s">
        <v>136</v>
      </c>
    </row>
  </sheetData>
  <mergeCells count="27">
    <mergeCell ref="E8:H10"/>
    <mergeCell ref="J8:J10"/>
    <mergeCell ref="K8:K10"/>
    <mergeCell ref="A1:K1"/>
    <mergeCell ref="A2:K2"/>
    <mergeCell ref="A3:K3"/>
    <mergeCell ref="A4:K4"/>
    <mergeCell ref="A6:K6"/>
    <mergeCell ref="A14:A15"/>
    <mergeCell ref="B14:B15"/>
    <mergeCell ref="C14:C15"/>
    <mergeCell ref="E14:E15"/>
    <mergeCell ref="G15:H15"/>
    <mergeCell ref="F11:G11"/>
    <mergeCell ref="F12:G12"/>
    <mergeCell ref="B13:K13"/>
    <mergeCell ref="I14:J15"/>
    <mergeCell ref="F29:G29"/>
    <mergeCell ref="I22:J22"/>
    <mergeCell ref="I21:J21"/>
    <mergeCell ref="B20:K20"/>
    <mergeCell ref="B25:K25"/>
    <mergeCell ref="B28:K28"/>
    <mergeCell ref="I16:J16"/>
    <mergeCell ref="D14:D15"/>
    <mergeCell ref="I24:J24"/>
    <mergeCell ref="I27:J27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view="pageBreakPreview" zoomScaleNormal="100" zoomScaleSheetLayoutView="100" workbookViewId="0">
      <selection activeCell="F11" sqref="F11:F12"/>
    </sheetView>
  </sheetViews>
  <sheetFormatPr defaultRowHeight="15" x14ac:dyDescent="0.25"/>
  <cols>
    <col min="1" max="1" width="37.7109375" customWidth="1"/>
    <col min="2" max="2" width="18.42578125" customWidth="1"/>
    <col min="3" max="3" width="15.28515625" customWidth="1"/>
    <col min="4" max="4" width="18.28515625" customWidth="1"/>
    <col min="5" max="6" width="15.28515625" customWidth="1"/>
    <col min="7" max="7" width="18.85546875" customWidth="1"/>
  </cols>
  <sheetData>
    <row r="1" spans="1:7" x14ac:dyDescent="0.25">
      <c r="A1" s="10"/>
    </row>
    <row r="2" spans="1:7" x14ac:dyDescent="0.25">
      <c r="A2" s="134" t="s">
        <v>80</v>
      </c>
      <c r="B2" s="134"/>
      <c r="C2" s="134"/>
      <c r="D2" s="134"/>
      <c r="E2" s="134"/>
      <c r="F2" s="134"/>
      <c r="G2" s="134"/>
    </row>
    <row r="3" spans="1:7" x14ac:dyDescent="0.25">
      <c r="A3" s="134" t="s">
        <v>24</v>
      </c>
      <c r="B3" s="134"/>
      <c r="C3" s="134"/>
      <c r="D3" s="134"/>
      <c r="E3" s="134"/>
      <c r="F3" s="134"/>
      <c r="G3" s="134"/>
    </row>
    <row r="4" spans="1:7" x14ac:dyDescent="0.25">
      <c r="A4" s="135" t="s">
        <v>129</v>
      </c>
      <c r="B4" s="135"/>
      <c r="C4" s="135"/>
      <c r="D4" s="135"/>
      <c r="E4" s="135"/>
      <c r="F4" s="135"/>
      <c r="G4" s="135"/>
    </row>
    <row r="5" spans="1:7" x14ac:dyDescent="0.25">
      <c r="A5" s="135" t="s">
        <v>139</v>
      </c>
      <c r="B5" s="135"/>
      <c r="C5" s="135"/>
      <c r="D5" s="135"/>
      <c r="E5" s="135"/>
      <c r="F5" s="135"/>
      <c r="G5" s="135"/>
    </row>
    <row r="6" spans="1:7" ht="20.25" x14ac:dyDescent="0.25">
      <c r="A6" s="230" t="s">
        <v>66</v>
      </c>
      <c r="B6" s="230"/>
      <c r="C6" s="230"/>
      <c r="D6" s="230"/>
      <c r="E6" s="230"/>
      <c r="F6" s="230"/>
      <c r="G6" s="230"/>
    </row>
    <row r="7" spans="1:7" ht="19.5" thickBot="1" x14ac:dyDescent="0.3">
      <c r="A7" s="43"/>
      <c r="B7" s="43"/>
      <c r="C7" s="43"/>
      <c r="D7" s="43"/>
      <c r="E7" s="43"/>
      <c r="F7" s="43"/>
      <c r="G7" s="44" t="s">
        <v>54</v>
      </c>
    </row>
    <row r="8" spans="1:7" ht="23.25" customHeight="1" x14ac:dyDescent="0.25">
      <c r="A8" s="33" t="s">
        <v>67</v>
      </c>
      <c r="B8" s="217" t="s">
        <v>71</v>
      </c>
      <c r="C8" s="218"/>
      <c r="D8" s="218"/>
      <c r="E8" s="218"/>
      <c r="F8" s="219"/>
      <c r="G8" s="35" t="s">
        <v>38</v>
      </c>
    </row>
    <row r="9" spans="1:7" ht="12.75" customHeight="1" thickBot="1" x14ac:dyDescent="0.3">
      <c r="A9" s="34" t="s">
        <v>68</v>
      </c>
      <c r="B9" s="220"/>
      <c r="C9" s="221"/>
      <c r="D9" s="221"/>
      <c r="E9" s="221"/>
      <c r="F9" s="222"/>
      <c r="G9" s="36" t="s">
        <v>72</v>
      </c>
    </row>
    <row r="10" spans="1:7" ht="24" customHeight="1" thickBot="1" x14ac:dyDescent="0.3">
      <c r="A10" s="34" t="s">
        <v>69</v>
      </c>
      <c r="B10" s="223" t="s">
        <v>74</v>
      </c>
      <c r="C10" s="224"/>
      <c r="D10" s="224"/>
      <c r="E10" s="70" t="s">
        <v>96</v>
      </c>
      <c r="F10" s="70" t="s">
        <v>97</v>
      </c>
      <c r="G10" s="36" t="s">
        <v>32</v>
      </c>
    </row>
    <row r="11" spans="1:7" ht="27.75" customHeight="1" x14ac:dyDescent="0.25">
      <c r="A11" s="34" t="s">
        <v>70</v>
      </c>
      <c r="B11" s="173" t="s">
        <v>87</v>
      </c>
      <c r="C11" s="173" t="s">
        <v>88</v>
      </c>
      <c r="D11" s="173" t="s">
        <v>89</v>
      </c>
      <c r="E11" s="173" t="s">
        <v>94</v>
      </c>
      <c r="F11" s="173" t="s">
        <v>95</v>
      </c>
      <c r="G11" s="36" t="s">
        <v>73</v>
      </c>
    </row>
    <row r="12" spans="1:7" ht="15.75" customHeight="1" thickBot="1" x14ac:dyDescent="0.3">
      <c r="A12" s="17"/>
      <c r="B12" s="174"/>
      <c r="C12" s="174"/>
      <c r="D12" s="174"/>
      <c r="E12" s="174"/>
      <c r="F12" s="174"/>
      <c r="G12" s="1"/>
    </row>
    <row r="13" spans="1:7" ht="16.5" thickBot="1" x14ac:dyDescent="0.3">
      <c r="A13" s="33">
        <v>1</v>
      </c>
      <c r="B13" s="33">
        <v>3</v>
      </c>
      <c r="C13" s="96">
        <v>4</v>
      </c>
      <c r="D13" s="96">
        <v>2</v>
      </c>
      <c r="E13" s="71"/>
      <c r="F13" s="66">
        <v>4</v>
      </c>
      <c r="G13" s="37">
        <v>7</v>
      </c>
    </row>
    <row r="14" spans="1:7" ht="26.25" customHeight="1" x14ac:dyDescent="0.25">
      <c r="A14" s="38" t="s">
        <v>75</v>
      </c>
      <c r="B14" s="226">
        <f>'додаток 2'!H23</f>
        <v>9444.1749999999993</v>
      </c>
      <c r="C14" s="226">
        <f>'додаток 2'!I23</f>
        <v>7245.1329999999998</v>
      </c>
      <c r="D14" s="226">
        <f>'додаток 2'!J23</f>
        <v>7839.3590000000004</v>
      </c>
      <c r="E14" s="228">
        <v>0</v>
      </c>
      <c r="F14" s="228">
        <v>0</v>
      </c>
      <c r="G14" s="225">
        <f>+B14+F14+C14+D14</f>
        <v>24528.666999999998</v>
      </c>
    </row>
    <row r="15" spans="1:7" ht="17.25" customHeight="1" thickBot="1" x14ac:dyDescent="0.3">
      <c r="A15" s="39" t="s">
        <v>76</v>
      </c>
      <c r="B15" s="227"/>
      <c r="C15" s="227"/>
      <c r="D15" s="227"/>
      <c r="E15" s="229"/>
      <c r="F15" s="164"/>
      <c r="G15" s="202"/>
    </row>
    <row r="16" spans="1:7" ht="16.5" thickBot="1" x14ac:dyDescent="0.3">
      <c r="A16" s="38" t="s">
        <v>77</v>
      </c>
      <c r="B16" s="122"/>
      <c r="C16" s="122"/>
      <c r="D16" s="122"/>
      <c r="E16" s="20"/>
      <c r="F16" s="20"/>
      <c r="G16" s="123"/>
    </row>
    <row r="17" spans="1:7" ht="15.75" x14ac:dyDescent="0.25">
      <c r="A17" s="38"/>
      <c r="B17" s="226">
        <f t="shared" ref="B17:G17" si="0">B14</f>
        <v>9444.1749999999993</v>
      </c>
      <c r="C17" s="226">
        <f t="shared" ref="C17:D17" si="1">C14</f>
        <v>7245.1329999999998</v>
      </c>
      <c r="D17" s="226">
        <f t="shared" si="1"/>
        <v>7839.3590000000004</v>
      </c>
      <c r="E17" s="228">
        <v>0</v>
      </c>
      <c r="F17" s="228">
        <f t="shared" si="0"/>
        <v>0</v>
      </c>
      <c r="G17" s="225">
        <f t="shared" si="0"/>
        <v>24528.666999999998</v>
      </c>
    </row>
    <row r="18" spans="1:7" ht="19.5" customHeight="1" thickBot="1" x14ac:dyDescent="0.3">
      <c r="A18" s="39" t="s">
        <v>78</v>
      </c>
      <c r="B18" s="227"/>
      <c r="C18" s="227"/>
      <c r="D18" s="227"/>
      <c r="E18" s="229"/>
      <c r="F18" s="164"/>
      <c r="G18" s="202"/>
    </row>
    <row r="19" spans="1:7" ht="27" customHeight="1" thickBot="1" x14ac:dyDescent="0.3">
      <c r="A19" s="40" t="s">
        <v>79</v>
      </c>
      <c r="B19" s="41"/>
      <c r="C19" s="41"/>
      <c r="D19" s="41"/>
      <c r="E19" s="41"/>
      <c r="F19" s="41"/>
      <c r="G19" s="42"/>
    </row>
    <row r="20" spans="1:7" ht="18.75" x14ac:dyDescent="0.25">
      <c r="A20" s="14"/>
    </row>
    <row r="21" spans="1:7" ht="15.75" x14ac:dyDescent="0.25">
      <c r="A21" s="231" t="s">
        <v>135</v>
      </c>
      <c r="B21" s="231"/>
      <c r="C21" s="2"/>
      <c r="D21" s="231" t="s">
        <v>136</v>
      </c>
    </row>
  </sheetData>
  <mergeCells count="24">
    <mergeCell ref="A2:G2"/>
    <mergeCell ref="A3:G3"/>
    <mergeCell ref="A4:G4"/>
    <mergeCell ref="A5:G5"/>
    <mergeCell ref="A6:G6"/>
    <mergeCell ref="G17:G18"/>
    <mergeCell ref="B14:B15"/>
    <mergeCell ref="G14:G15"/>
    <mergeCell ref="B17:B18"/>
    <mergeCell ref="E14:E15"/>
    <mergeCell ref="F14:F15"/>
    <mergeCell ref="E17:E18"/>
    <mergeCell ref="F17:F18"/>
    <mergeCell ref="C14:C15"/>
    <mergeCell ref="D14:D15"/>
    <mergeCell ref="C17:C18"/>
    <mergeCell ref="D17:D18"/>
    <mergeCell ref="B11:B12"/>
    <mergeCell ref="F11:F12"/>
    <mergeCell ref="B8:F9"/>
    <mergeCell ref="B10:D10"/>
    <mergeCell ref="E11:E12"/>
    <mergeCell ref="C11:C12"/>
    <mergeCell ref="D11:D12"/>
  </mergeCells>
  <pageMargins left="0.7" right="0.7" top="0.75" bottom="0.75" header="0.3" footer="0.3"/>
  <pageSetup paperSize="9" scale="75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додаток 1</vt:lpstr>
      <vt:lpstr>додаток 2</vt:lpstr>
      <vt:lpstr>Додаток 3</vt:lpstr>
      <vt:lpstr>Додаток 4</vt:lpstr>
      <vt:lpstr>'додаток 1'!Область_друку</vt:lpstr>
      <vt:lpstr>'додаток 2'!Область_друку</vt:lpstr>
      <vt:lpstr>'Додаток 3'!Область_друку</vt:lpstr>
      <vt:lpstr>'Додаток 4'!Область_друку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2025-12-29T12:37:12Z</dcterms:modified>
</cp:coreProperties>
</file>