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_FilterDatabase" localSheetId="0" hidden="1">'ДОДАТОК 1'!$A$7:$M$7</definedName>
    <definedName name="_xlnm.Print_Area" localSheetId="0">'ДОДАТОК 1'!$A$1:$M$40</definedName>
    <definedName name="_xlnm.Print_Area" localSheetId="1">'ДОДАТОК 2'!$A$1:$J$47</definedName>
    <definedName name="_xlnm.Print_Area" localSheetId="2">'ДОДАТОК 3'!$A$1:$H$19</definedName>
  </definedNames>
  <calcPr fullCalcOnLoad="1"/>
</workbook>
</file>

<file path=xl/sharedStrings.xml><?xml version="1.0" encoding="utf-8"?>
<sst xmlns="http://schemas.openxmlformats.org/spreadsheetml/2006/main" count="189" uniqueCount="127">
  <si>
    <t>№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</si>
  <si>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</si>
  <si>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</si>
  <si>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</si>
  <si>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</si>
  <si>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</si>
  <si>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</si>
  <si>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</si>
  <si>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</si>
  <si>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</si>
  <si>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>Одиниця</t>
  </si>
  <si>
    <t>І етап виконання програми</t>
  </si>
  <si>
    <t>II етап</t>
  </si>
  <si>
    <t>(20_-20_</t>
  </si>
  <si>
    <t>роки)</t>
  </si>
  <si>
    <t>III етап</t>
  </si>
  <si>
    <t>2023   рік</t>
  </si>
  <si>
    <t>2024    рік</t>
  </si>
  <si>
    <t>2025    рік</t>
  </si>
  <si>
    <t>І. Показники затрат</t>
  </si>
  <si>
    <t>грн.</t>
  </si>
  <si>
    <t>грн</t>
  </si>
  <si>
    <t>осіб</t>
  </si>
  <si>
    <t>24 312</t>
  </si>
  <si>
    <t>жінок</t>
  </si>
  <si>
    <t>13 629</t>
  </si>
  <si>
    <t>чоловіків</t>
  </si>
  <si>
    <t>10 683</t>
  </si>
  <si>
    <t>II Показники продукту</t>
  </si>
  <si>
    <t>од.</t>
  </si>
  <si>
    <t>шт.</t>
  </si>
  <si>
    <t>III. Показники ефективності</t>
  </si>
  <si>
    <t>IV Показники якості</t>
  </si>
  <si>
    <t>%</t>
  </si>
  <si>
    <t>Назва показника</t>
  </si>
  <si>
    <t>Вихідні дані на початок дії програми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</si>
  <si>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</si>
  <si>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</si>
  <si>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</si>
  <si>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</si>
  <si>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</si>
  <si>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</si>
  <si>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</si>
  <si>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</si>
  <si>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</si>
  <si>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</si>
  <si>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</si>
  <si>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</si>
  <si>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</si>
  <si>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</si>
  <si>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</si>
  <si>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</si>
  <si>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</si>
  <si>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</si>
  <si>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№ завдання</t>
  </si>
  <si>
    <t>№ заходу</t>
  </si>
  <si>
    <t>Напрями діяльності і заходи реалізації Програми</t>
  </si>
  <si>
    <t xml:space="preserve">Показники результативності Програми </t>
  </si>
  <si>
    <t>запобігання та припинення можливих терористичних проявів на території громади, вжиття превентивних заходів, спрямованих на посилення захисту життя і здоров'я людей, громадської безпеки, охорони особливо важливих об'єктів та недопущення проявів тероризму;</t>
  </si>
  <si>
    <t xml:space="preserve">забезпечення належних умов ефективного виконання функціональних обов’язків співробітниками органів правоохоронних органів </t>
  </si>
  <si>
    <t>попередження розповсюдження наркоманії та алкоголізму на території Фонтанської сільської територіальної громади;</t>
  </si>
  <si>
    <t>протидія домашньому насильству;</t>
  </si>
  <si>
    <r>
      <t>здійснення заходів з національної безпеки і оборони , відсічі і стримування збройної агресії, виконання функцій  забезпечення  правового режиму в умовах  воєнного стану , в тому числі по охороні об’єктів критичної інфраструктури, публічної безпеки  і порядку на території громади</t>
    </r>
    <r>
      <rPr>
        <sz val="12"/>
        <color indexed="8"/>
        <rFont val="Times New Roman"/>
        <family val="1"/>
      </rPr>
      <t>.</t>
    </r>
  </si>
  <si>
    <t>стабілізація криміногенної ситуації на території громади, створення атмосфери суспільної нетерпимості до злочинності;</t>
  </si>
  <si>
    <t>розроблення нових форм і методів профілактики правопорушень та реалізація їх на практиці;</t>
  </si>
  <si>
    <t>здійснення заходів, спрямованих на підвищення рівня моральності в суспільстві, правової культури громадян, утвердження здорового способу життя;</t>
  </si>
  <si>
    <t>удосконалення інформаційно-аналітичного та матеріально-технічного забезпечення профілактичної діяльності;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</si>
  <si>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недопущення втягнення в злочинну діяльність нових соціальних груп, особливо неповнолітніх;</t>
    </r>
  </si>
  <si>
    <t>виявлення фактів незаконного обігу наркотиків та реалізації алкогольних напоїв і тютюнових виробів неповнолітнім;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</si>
  <si>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інформування населення про ризики та шкідливі наслідки вживання алкоголю для здоров’я людини.</t>
    </r>
  </si>
  <si>
    <t xml:space="preserve">знизити загальний рівень загроз інтересам держави, зменшити вплив її організованих форм на економіку за рахунок створення належних умов для ефективного виконання службових обов’язків працівниками відділу.  </t>
  </si>
  <si>
    <t>підвищити рівень довіри населення до органів державної безпеки та органів місцевого самоврядування;</t>
  </si>
  <si>
    <t>забезпечити на високому рівні громадський порядок та безпеку;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</si>
  <si>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підвищити ефективність та оперативність роботи співробітників </t>
    </r>
    <r>
      <rPr>
        <sz val="12"/>
        <color indexed="8"/>
        <rFont val="Times New Roman"/>
        <family val="1"/>
      </rPr>
      <t>правоохоронних органів</t>
    </r>
    <r>
      <rPr>
        <sz val="12"/>
        <rFont val="Times New Roman"/>
        <family val="1"/>
      </rPr>
      <t>;</t>
    </r>
  </si>
  <si>
    <t>запобігти виникненню умов, що сприяють вчиненню злочинів, удосконалити методи боротьби з тероризмом, контрабандою, організованою злочинною діяльністю та корупцією, забезпечити захист конституційних прав та свобод людини, провести правову та виховну роботу з населенням, посилити координацію дій правоохоронних органів з органами місцевого самоврядування.</t>
  </si>
  <si>
    <t>боротьба з проявами сепаратизму, встановлення осіб, які приймали та приймають участь у незаконних збройних формуваннях.</t>
  </si>
  <si>
    <t>попередження злочинних посягань із застосуванням зброї і вибухових пристроїв;</t>
  </si>
  <si>
    <t>збільшення наповнення контенту сторонніх інтернет-ресурсів за рахунок розширення тематичних матеріалів за різноманітними напрямками щодо роботи поліції;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</si>
  <si>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зниження рівня злочинності в публічних місцях;</t>
    </r>
  </si>
  <si>
    <t>протидія корупційним проявам;</t>
  </si>
  <si>
    <t>забезпечення безпеки дорожнього руху;</t>
  </si>
  <si>
    <t xml:space="preserve"> </t>
  </si>
  <si>
    <t>тис. грн.</t>
  </si>
  <si>
    <t>20223-2024</t>
  </si>
  <si>
    <t>місцевий бюджет</t>
  </si>
  <si>
    <t>запобігання та припинення можливих терористичних проявів на території громади, вжиття превентивних заходів, спрямованих на посилення захисту життя і здоров'я людей, громадської безпеки, охорони особливо важливих об'єктів та недопущення проявів тероризму</t>
  </si>
  <si>
    <t>здійснення заходів з національної безпеки і оборони , відсічі і стримування збройної агресії, виконання функцій  забезпечення  правового режиму в умовах  воєнного стану , в тому числі по охороні об’єктів критичної інфраструктури, публічної безпеки  і порядку на території громади.</t>
  </si>
  <si>
    <t>24 314</t>
  </si>
  <si>
    <t>24 315</t>
  </si>
  <si>
    <t>24 316</t>
  </si>
  <si>
    <t>24 317</t>
  </si>
  <si>
    <t>24 318</t>
  </si>
  <si>
    <t>Середні витрати запобігання та припинення можливих терористичних проявів</t>
  </si>
  <si>
    <t xml:space="preserve">Середні витрати на забезпечення належних умов ефективного виконання функціональних обов’язків </t>
  </si>
  <si>
    <t>Середні витрати на попередження розповсюдження наркоманії та алкоголізму</t>
  </si>
  <si>
    <t>Середні витрати на протидія домашньому насильству</t>
  </si>
  <si>
    <t>Середні витрати на операція "курорт"</t>
  </si>
  <si>
    <t>забезпечення операції "безпечна громада";</t>
  </si>
  <si>
    <t>забезпечення операціі "курорт";</t>
  </si>
  <si>
    <t>проведення операції "курорт";</t>
  </si>
  <si>
    <t>проведення операції "безпечна громада";</t>
  </si>
  <si>
    <t>Середні витрати на операції "безпечна громада"</t>
  </si>
  <si>
    <t>Середні витрати на здійснення заходів з національної безпеки і оборони , відсічі і стримування збройної агресії,</t>
  </si>
  <si>
    <t>% виконання заходів по п.1</t>
  </si>
  <si>
    <t>% виконання заходів по п.2</t>
  </si>
  <si>
    <t>% виконання заходів по п.3</t>
  </si>
  <si>
    <t>% виконання заходів по п.4</t>
  </si>
  <si>
    <t>% виконання заходів по п.5</t>
  </si>
  <si>
    <t>% виконання заходів по п.6</t>
  </si>
  <si>
    <t>% виконання заходів по п.7</t>
  </si>
  <si>
    <t>кількість проведених заходів по п.1</t>
  </si>
  <si>
    <t>кількість проведених заходів по п.2</t>
  </si>
  <si>
    <t>кількість проведених заходів по п.3</t>
  </si>
  <si>
    <t>кількість проведених заходів по п.4</t>
  </si>
  <si>
    <t>кількість проведених заходів по п.5</t>
  </si>
  <si>
    <t>кількість проведених заходів по п.6</t>
  </si>
  <si>
    <t>кількість проведених заходів по п.7</t>
  </si>
  <si>
    <t>Управління Служби безпеки Укр.в Од.об.</t>
  </si>
  <si>
    <t>ГУ НП в Одеській області</t>
  </si>
  <si>
    <t>придбання ПММ та капітальний ремонт автотранспорту, придбання засобів звязку та батарей до них</t>
  </si>
  <si>
    <t xml:space="preserve">придбання ПММ </t>
  </si>
  <si>
    <t>всього</t>
  </si>
  <si>
    <t>Додаток № 1 до Програми у редакції 
рішення Фонтанської сільської ради   № 1576   - VIIІ від  11.08. 2023 року</t>
  </si>
  <si>
    <t>Додаток № 2 до Програми у редакції 
рішення Фонтанської сільської ради  № 1576 - VIIІвід  11.08 .2023 року</t>
  </si>
  <si>
    <t>Додаток № 3 до Програми у редакції 
рішення Фонтанської сільської ради  № 1576-  VIIІ від  11.08 .2023 року</t>
  </si>
  <si>
    <t xml:space="preserve">СПД №1 ВП №4 ОРУП №2 ГУНП в Одеській області </t>
  </si>
  <si>
    <t>( поточний ремонт адміністративних приміщень СПД №1 ВП №4 ОРУП№2 ГУНП в Одеській області , яке розташоване за адресою Одеська область, Одеський район смт Чорноморське , вул. Гвардійська , буд 40)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</si>
</sst>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6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60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61" fillId="33" borderId="10" xfId="0" applyFont="1" applyFill="1" applyBorder="1" applyAlignment="1">
      <alignment horizontal="justify" vertical="center" wrapText="1"/>
    </xf>
    <xf numFmtId="0" fontId="62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justify" vertical="center" wrapText="1"/>
    </xf>
    <xf numFmtId="0" fontId="65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6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33" borderId="10" xfId="0" applyFont="1" applyFill="1" applyBorder="1" applyAlignment="1">
      <alignment horizontal="justify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tabSelected="1" view="pageBreakPreview" zoomScale="75" zoomScaleNormal="75" zoomScaleSheetLayoutView="75" zoomScalePageLayoutView="0" workbookViewId="0" topLeftCell="A1">
      <selection activeCell="J17" sqref="J17"/>
    </sheetView>
  </sheetViews>
  <sheetFormatPr defaultColWidth="9.140625" defaultRowHeight="12.75"/>
  <cols>
    <col min="1" max="1" width="9.140625" style="7" customWidth="1"/>
    <col min="2" max="2" width="30.140625" style="12" customWidth="1"/>
    <col min="3" max="3" width="7.8515625" style="7" customWidth="1"/>
    <col min="4" max="4" width="47.28125" style="7" customWidth="1"/>
    <col min="5" max="5" width="14.421875" style="7" customWidth="1"/>
    <col min="6" max="6" width="12.00390625" style="37" customWidth="1"/>
    <col min="7" max="7" width="14.8515625" style="37" customWidth="1"/>
    <col min="8" max="8" width="14.140625" style="7" customWidth="1"/>
    <col min="9" max="9" width="14.7109375" style="37" customWidth="1"/>
    <col min="10" max="10" width="10.8515625" style="7" customWidth="1"/>
    <col min="11" max="11" width="12.28125" style="7" customWidth="1"/>
    <col min="12" max="12" width="13.7109375" style="7" customWidth="1"/>
    <col min="13" max="13" width="18.7109375" style="7" customWidth="1"/>
    <col min="14" max="16384" width="9.140625" style="7" customWidth="1"/>
  </cols>
  <sheetData>
    <row r="2" spans="4:13" ht="37.5" customHeight="1">
      <c r="D2" s="7" t="s">
        <v>81</v>
      </c>
      <c r="H2" s="64" t="s">
        <v>122</v>
      </c>
      <c r="I2" s="64"/>
      <c r="J2" s="64"/>
      <c r="K2" s="64"/>
      <c r="L2" s="64"/>
      <c r="M2" s="64"/>
    </row>
    <row r="3" spans="4:12" ht="33" customHeight="1">
      <c r="D3" s="63" t="s">
        <v>56</v>
      </c>
      <c r="E3" s="63"/>
      <c r="F3" s="63"/>
      <c r="G3" s="63"/>
      <c r="H3" s="63"/>
      <c r="I3" s="63"/>
      <c r="J3" s="63"/>
      <c r="K3" s="63"/>
      <c r="L3" s="63"/>
    </row>
    <row r="4" ht="13.5" thickBot="1"/>
    <row r="5" spans="1:13" ht="13.5" thickBot="1">
      <c r="A5" s="50" t="s">
        <v>54</v>
      </c>
      <c r="B5" s="53" t="s">
        <v>1</v>
      </c>
      <c r="C5" s="50" t="s">
        <v>55</v>
      </c>
      <c r="D5" s="5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6" t="s">
        <v>7</v>
      </c>
      <c r="J5" s="67"/>
      <c r="K5" s="67"/>
      <c r="L5" s="68"/>
      <c r="M5" s="60" t="s">
        <v>8</v>
      </c>
    </row>
    <row r="6" spans="1:13" ht="12.75">
      <c r="A6" s="51"/>
      <c r="B6" s="54"/>
      <c r="C6" s="51"/>
      <c r="D6" s="51"/>
      <c r="E6" s="61"/>
      <c r="F6" s="61"/>
      <c r="G6" s="61"/>
      <c r="H6" s="61"/>
      <c r="I6" s="60">
        <v>2022</v>
      </c>
      <c r="J6" s="60">
        <v>2023</v>
      </c>
      <c r="K6" s="60">
        <v>2024</v>
      </c>
      <c r="L6" s="60" t="s">
        <v>9</v>
      </c>
      <c r="M6" s="61"/>
    </row>
    <row r="7" spans="1:13" ht="26.25" customHeight="1" thickBot="1">
      <c r="A7" s="52"/>
      <c r="B7" s="55"/>
      <c r="C7" s="52"/>
      <c r="D7" s="52"/>
      <c r="E7" s="62"/>
      <c r="F7" s="62"/>
      <c r="G7" s="62"/>
      <c r="H7" s="62"/>
      <c r="I7" s="62"/>
      <c r="J7" s="62"/>
      <c r="K7" s="62"/>
      <c r="L7" s="62"/>
      <c r="M7" s="62"/>
    </row>
    <row r="8" spans="1:13" ht="12.75">
      <c r="A8" s="10"/>
      <c r="B8" s="13"/>
      <c r="C8" s="10"/>
      <c r="D8" s="10"/>
      <c r="E8" s="10"/>
      <c r="F8" s="15"/>
      <c r="G8" s="15"/>
      <c r="H8" s="10"/>
      <c r="I8" s="15"/>
      <c r="J8" s="10"/>
      <c r="K8" s="10"/>
      <c r="L8" s="10"/>
      <c r="M8" s="10"/>
    </row>
    <row r="9" spans="1:13" ht="47.25" customHeight="1">
      <c r="A9" s="56"/>
      <c r="B9" s="69" t="s">
        <v>58</v>
      </c>
      <c r="C9" s="59"/>
      <c r="D9" s="24" t="s">
        <v>63</v>
      </c>
      <c r="E9" s="25"/>
      <c r="F9" s="23" t="s">
        <v>83</v>
      </c>
      <c r="G9" s="23"/>
      <c r="H9" s="23" t="s">
        <v>84</v>
      </c>
      <c r="I9" s="23"/>
      <c r="J9" s="25"/>
      <c r="K9" s="25"/>
      <c r="L9" s="23">
        <f>I9+J9+K9</f>
        <v>0</v>
      </c>
      <c r="M9" s="25"/>
    </row>
    <row r="10" spans="1:13" ht="63">
      <c r="A10" s="57"/>
      <c r="B10" s="70"/>
      <c r="C10" s="59"/>
      <c r="D10" s="24" t="s">
        <v>75</v>
      </c>
      <c r="E10" s="25"/>
      <c r="F10" s="23" t="s">
        <v>83</v>
      </c>
      <c r="G10" s="23"/>
      <c r="H10" s="23" t="s">
        <v>84</v>
      </c>
      <c r="I10" s="23"/>
      <c r="J10" s="25"/>
      <c r="K10" s="25"/>
      <c r="L10" s="23">
        <f aca="true" t="shared" si="0" ref="L10:L36">I10+J10+K10</f>
        <v>0</v>
      </c>
      <c r="M10" s="25"/>
    </row>
    <row r="11" spans="1:13" ht="157.5">
      <c r="A11" s="57"/>
      <c r="B11" s="70"/>
      <c r="C11" s="59"/>
      <c r="D11" s="24" t="s">
        <v>74</v>
      </c>
      <c r="E11" s="25"/>
      <c r="F11" s="23" t="s">
        <v>83</v>
      </c>
      <c r="G11" s="23"/>
      <c r="H11" s="23" t="s">
        <v>84</v>
      </c>
      <c r="I11" s="23"/>
      <c r="J11" s="25"/>
      <c r="K11" s="25"/>
      <c r="L11" s="23">
        <f t="shared" si="0"/>
        <v>0</v>
      </c>
      <c r="M11" s="25"/>
    </row>
    <row r="12" spans="1:13" ht="25.5">
      <c r="A12" s="57"/>
      <c r="B12" s="70"/>
      <c r="C12" s="59"/>
      <c r="D12" s="26" t="s">
        <v>78</v>
      </c>
      <c r="E12" s="25"/>
      <c r="F12" s="23" t="s">
        <v>83</v>
      </c>
      <c r="G12" s="23"/>
      <c r="H12" s="23" t="s">
        <v>84</v>
      </c>
      <c r="I12" s="23"/>
      <c r="J12" s="25"/>
      <c r="K12" s="25"/>
      <c r="L12" s="23">
        <f t="shared" si="0"/>
        <v>0</v>
      </c>
      <c r="M12" s="25"/>
    </row>
    <row r="13" spans="1:13" ht="15.75" customHeight="1">
      <c r="A13" s="58"/>
      <c r="B13" s="71"/>
      <c r="C13" s="33">
        <v>1</v>
      </c>
      <c r="D13" s="35"/>
      <c r="E13" s="27"/>
      <c r="F13" s="33"/>
      <c r="G13" s="33"/>
      <c r="H13" s="27"/>
      <c r="I13" s="33">
        <f>SUM(I9:I12)</f>
        <v>0</v>
      </c>
      <c r="J13" s="27">
        <f>SUM(J9:J12)</f>
        <v>0</v>
      </c>
      <c r="K13" s="27">
        <f>SUM(K9:K12)</f>
        <v>0</v>
      </c>
      <c r="L13" s="33">
        <f t="shared" si="0"/>
        <v>0</v>
      </c>
      <c r="M13" s="27"/>
    </row>
    <row r="14" spans="1:13" ht="47.25">
      <c r="A14" s="56"/>
      <c r="B14" s="69" t="s">
        <v>59</v>
      </c>
      <c r="C14" s="59"/>
      <c r="D14" s="24" t="s">
        <v>64</v>
      </c>
      <c r="E14" s="25"/>
      <c r="F14" s="23" t="s">
        <v>83</v>
      </c>
      <c r="G14" s="23"/>
      <c r="H14" s="23" t="s">
        <v>84</v>
      </c>
      <c r="I14" s="23"/>
      <c r="J14" s="25"/>
      <c r="K14" s="25"/>
      <c r="L14" s="23">
        <f t="shared" si="0"/>
        <v>0</v>
      </c>
      <c r="M14" s="25"/>
    </row>
    <row r="15" spans="1:13" ht="76.5">
      <c r="A15" s="57"/>
      <c r="B15" s="70"/>
      <c r="C15" s="59"/>
      <c r="D15" s="69" t="s">
        <v>66</v>
      </c>
      <c r="E15" s="25"/>
      <c r="F15" s="23" t="s">
        <v>83</v>
      </c>
      <c r="G15" s="25" t="s">
        <v>118</v>
      </c>
      <c r="H15" s="23" t="s">
        <v>84</v>
      </c>
      <c r="I15" s="23">
        <v>650</v>
      </c>
      <c r="J15" s="25"/>
      <c r="K15" s="25"/>
      <c r="L15" s="23">
        <f t="shared" si="0"/>
        <v>650</v>
      </c>
      <c r="M15" s="25" t="s">
        <v>119</v>
      </c>
    </row>
    <row r="16" spans="1:13" ht="38.25">
      <c r="A16" s="57"/>
      <c r="B16" s="70"/>
      <c r="C16" s="59"/>
      <c r="D16" s="70"/>
      <c r="E16" s="25"/>
      <c r="F16" s="23" t="s">
        <v>83</v>
      </c>
      <c r="G16" s="25" t="s">
        <v>117</v>
      </c>
      <c r="H16" s="23" t="s">
        <v>84</v>
      </c>
      <c r="I16" s="23">
        <v>300</v>
      </c>
      <c r="J16" s="25"/>
      <c r="K16" s="25"/>
      <c r="L16" s="23"/>
      <c r="M16" s="25" t="s">
        <v>120</v>
      </c>
    </row>
    <row r="17" spans="1:13" ht="162" customHeight="1">
      <c r="A17" s="57"/>
      <c r="B17" s="70"/>
      <c r="C17" s="59"/>
      <c r="D17" s="71"/>
      <c r="E17" s="25"/>
      <c r="F17" s="23" t="s">
        <v>83</v>
      </c>
      <c r="G17" s="25" t="s">
        <v>125</v>
      </c>
      <c r="H17" s="23" t="s">
        <v>84</v>
      </c>
      <c r="I17" s="23"/>
      <c r="J17" s="25">
        <v>600</v>
      </c>
      <c r="K17" s="25"/>
      <c r="L17" s="23"/>
      <c r="M17" s="25" t="s">
        <v>126</v>
      </c>
    </row>
    <row r="18" spans="1:13" ht="25.5">
      <c r="A18" s="57"/>
      <c r="B18" s="70"/>
      <c r="C18" s="59"/>
      <c r="D18" s="26" t="s">
        <v>79</v>
      </c>
      <c r="E18" s="25"/>
      <c r="F18" s="23" t="s">
        <v>83</v>
      </c>
      <c r="G18" s="23"/>
      <c r="H18" s="23" t="s">
        <v>84</v>
      </c>
      <c r="I18" s="23"/>
      <c r="J18" s="25"/>
      <c r="K18" s="25"/>
      <c r="L18" s="23">
        <f t="shared" si="0"/>
        <v>0</v>
      </c>
      <c r="M18" s="25"/>
    </row>
    <row r="19" spans="1:13" ht="15.75">
      <c r="A19" s="58"/>
      <c r="B19" s="71"/>
      <c r="C19" s="33">
        <v>2</v>
      </c>
      <c r="D19" s="35"/>
      <c r="E19" s="27"/>
      <c r="F19" s="33"/>
      <c r="G19" s="33"/>
      <c r="H19" s="27"/>
      <c r="I19" s="33">
        <f>SUM(I14:I18)</f>
        <v>950</v>
      </c>
      <c r="J19" s="27">
        <f>SUM(J14:J18)</f>
        <v>600</v>
      </c>
      <c r="K19" s="27">
        <f>SUM(K14:K18)</f>
        <v>0</v>
      </c>
      <c r="L19" s="33">
        <f t="shared" si="0"/>
        <v>1550</v>
      </c>
      <c r="M19" s="27"/>
    </row>
    <row r="20" spans="1:13" ht="78.75" customHeight="1">
      <c r="A20" s="56"/>
      <c r="B20" s="69" t="s">
        <v>60</v>
      </c>
      <c r="C20" s="25"/>
      <c r="D20" s="24" t="s">
        <v>65</v>
      </c>
      <c r="E20" s="25"/>
      <c r="F20" s="23" t="s">
        <v>83</v>
      </c>
      <c r="G20" s="23"/>
      <c r="H20" s="23" t="s">
        <v>84</v>
      </c>
      <c r="I20" s="23"/>
      <c r="J20" s="25"/>
      <c r="K20" s="25"/>
      <c r="L20" s="23">
        <f t="shared" si="0"/>
        <v>0</v>
      </c>
      <c r="M20" s="25"/>
    </row>
    <row r="21" spans="1:13" ht="47.25">
      <c r="A21" s="57"/>
      <c r="B21" s="70"/>
      <c r="C21" s="25"/>
      <c r="D21" s="24" t="s">
        <v>68</v>
      </c>
      <c r="E21" s="25"/>
      <c r="F21" s="23" t="s">
        <v>83</v>
      </c>
      <c r="G21" s="23"/>
      <c r="H21" s="23" t="s">
        <v>84</v>
      </c>
      <c r="I21" s="23"/>
      <c r="J21" s="25"/>
      <c r="K21" s="25"/>
      <c r="L21" s="23">
        <f t="shared" si="0"/>
        <v>0</v>
      </c>
      <c r="M21" s="25"/>
    </row>
    <row r="22" spans="1:13" ht="47.25">
      <c r="A22" s="57"/>
      <c r="B22" s="70"/>
      <c r="C22" s="25"/>
      <c r="D22" s="24" t="s">
        <v>69</v>
      </c>
      <c r="E22" s="25"/>
      <c r="F22" s="23" t="s">
        <v>83</v>
      </c>
      <c r="G22" s="23"/>
      <c r="H22" s="23" t="s">
        <v>84</v>
      </c>
      <c r="I22" s="23"/>
      <c r="J22" s="25"/>
      <c r="K22" s="25"/>
      <c r="L22" s="23">
        <f t="shared" si="0"/>
        <v>0</v>
      </c>
      <c r="M22" s="25"/>
    </row>
    <row r="23" spans="1:13" ht="15.75">
      <c r="A23" s="58"/>
      <c r="B23" s="71"/>
      <c r="C23" s="27">
        <v>3</v>
      </c>
      <c r="D23" s="34"/>
      <c r="E23" s="27"/>
      <c r="F23" s="33"/>
      <c r="G23" s="33"/>
      <c r="H23" s="27"/>
      <c r="I23" s="33">
        <f>SUM(I20:I22)</f>
        <v>0</v>
      </c>
      <c r="J23" s="27">
        <f>SUM(J20:J22)</f>
        <v>0</v>
      </c>
      <c r="K23" s="27">
        <f>SUM(K20:K22)</f>
        <v>0</v>
      </c>
      <c r="L23" s="33">
        <f t="shared" si="0"/>
        <v>0</v>
      </c>
      <c r="M23" s="27"/>
    </row>
    <row r="24" spans="1:13" ht="63">
      <c r="A24" s="56"/>
      <c r="B24" s="69" t="s">
        <v>61</v>
      </c>
      <c r="C24" s="25"/>
      <c r="D24" s="24" t="s">
        <v>77</v>
      </c>
      <c r="E24" s="25"/>
      <c r="F24" s="23" t="s">
        <v>83</v>
      </c>
      <c r="G24" s="23"/>
      <c r="H24" s="23" t="s">
        <v>84</v>
      </c>
      <c r="I24" s="23"/>
      <c r="J24" s="25"/>
      <c r="K24" s="25"/>
      <c r="L24" s="23">
        <f t="shared" si="0"/>
        <v>0</v>
      </c>
      <c r="M24" s="25"/>
    </row>
    <row r="25" spans="1:13" ht="15.75">
      <c r="A25" s="58"/>
      <c r="B25" s="71"/>
      <c r="C25" s="27">
        <v>4</v>
      </c>
      <c r="D25" s="34"/>
      <c r="E25" s="27"/>
      <c r="F25" s="33"/>
      <c r="G25" s="33"/>
      <c r="H25" s="27"/>
      <c r="I25" s="33">
        <f>SUM(I24)</f>
        <v>0</v>
      </c>
      <c r="J25" s="27">
        <f>SUM(J24)</f>
        <v>0</v>
      </c>
      <c r="K25" s="27">
        <f>SUM(K24)</f>
        <v>0</v>
      </c>
      <c r="L25" s="33">
        <f t="shared" si="0"/>
        <v>0</v>
      </c>
      <c r="M25" s="27"/>
    </row>
    <row r="26" spans="1:13" ht="47.25">
      <c r="A26" s="56"/>
      <c r="B26" s="69" t="s">
        <v>99</v>
      </c>
      <c r="C26" s="25"/>
      <c r="D26" s="24" t="s">
        <v>67</v>
      </c>
      <c r="E26" s="25"/>
      <c r="F26" s="23" t="s">
        <v>83</v>
      </c>
      <c r="G26" s="23"/>
      <c r="H26" s="23" t="s">
        <v>84</v>
      </c>
      <c r="I26" s="23"/>
      <c r="J26" s="25"/>
      <c r="K26" s="25"/>
      <c r="L26" s="23">
        <f t="shared" si="0"/>
        <v>0</v>
      </c>
      <c r="M26" s="25"/>
    </row>
    <row r="27" spans="1:13" ht="15.75">
      <c r="A27" s="58"/>
      <c r="B27" s="71"/>
      <c r="C27" s="27">
        <v>5</v>
      </c>
      <c r="D27" s="34"/>
      <c r="E27" s="27"/>
      <c r="F27" s="33"/>
      <c r="G27" s="33"/>
      <c r="H27" s="27"/>
      <c r="I27" s="33">
        <f>SUM(I26)</f>
        <v>0</v>
      </c>
      <c r="J27" s="27">
        <f>SUM(J26)</f>
        <v>0</v>
      </c>
      <c r="K27" s="27">
        <f>SUM(K26)</f>
        <v>0</v>
      </c>
      <c r="L27" s="33">
        <f t="shared" si="0"/>
        <v>0</v>
      </c>
      <c r="M27" s="27"/>
    </row>
    <row r="28" spans="1:13" ht="25.5">
      <c r="A28" s="56"/>
      <c r="B28" s="49" t="s">
        <v>100</v>
      </c>
      <c r="C28" s="25"/>
      <c r="D28" s="26" t="s">
        <v>80</v>
      </c>
      <c r="E28" s="25"/>
      <c r="F28" s="23" t="s">
        <v>83</v>
      </c>
      <c r="G28" s="23"/>
      <c r="H28" s="23" t="s">
        <v>84</v>
      </c>
      <c r="I28" s="23"/>
      <c r="J28" s="25"/>
      <c r="K28" s="25"/>
      <c r="L28" s="23">
        <f t="shared" si="0"/>
        <v>0</v>
      </c>
      <c r="M28" s="25"/>
    </row>
    <row r="29" spans="1:13" ht="31.5">
      <c r="A29" s="57"/>
      <c r="B29" s="49"/>
      <c r="C29" s="25"/>
      <c r="D29" s="24" t="s">
        <v>72</v>
      </c>
      <c r="E29" s="25"/>
      <c r="F29" s="23" t="s">
        <v>83</v>
      </c>
      <c r="G29" s="23"/>
      <c r="H29" s="23" t="s">
        <v>84</v>
      </c>
      <c r="I29" s="23"/>
      <c r="J29" s="25"/>
      <c r="K29" s="25"/>
      <c r="L29" s="23">
        <f t="shared" si="0"/>
        <v>0</v>
      </c>
      <c r="M29" s="25"/>
    </row>
    <row r="30" spans="1:13" ht="47.25">
      <c r="A30" s="57"/>
      <c r="B30" s="49"/>
      <c r="C30" s="25"/>
      <c r="D30" s="24" t="s">
        <v>73</v>
      </c>
      <c r="E30" s="25"/>
      <c r="F30" s="23" t="s">
        <v>83</v>
      </c>
      <c r="G30" s="23"/>
      <c r="H30" s="23" t="s">
        <v>84</v>
      </c>
      <c r="I30" s="23"/>
      <c r="J30" s="25"/>
      <c r="K30" s="25"/>
      <c r="L30" s="23">
        <f t="shared" si="0"/>
        <v>0</v>
      </c>
      <c r="M30" s="25"/>
    </row>
    <row r="31" spans="1:13" ht="12.75">
      <c r="A31" s="58"/>
      <c r="B31" s="49"/>
      <c r="C31" s="27">
        <v>6</v>
      </c>
      <c r="D31" s="32"/>
      <c r="E31" s="27"/>
      <c r="F31" s="33"/>
      <c r="G31" s="33"/>
      <c r="H31" s="27"/>
      <c r="I31" s="33">
        <f>SUM(I28:I30)</f>
        <v>0</v>
      </c>
      <c r="J31" s="33">
        <f>SUM(J28:J30)</f>
        <v>0</v>
      </c>
      <c r="K31" s="33">
        <f>SUM(K28:K30)</f>
        <v>0</v>
      </c>
      <c r="L31" s="33">
        <f t="shared" si="0"/>
        <v>0</v>
      </c>
      <c r="M31" s="27"/>
    </row>
    <row r="32" spans="1:13" ht="112.5" customHeight="1">
      <c r="A32" s="56"/>
      <c r="B32" s="69" t="s">
        <v>62</v>
      </c>
      <c r="C32" s="25"/>
      <c r="D32" s="24" t="s">
        <v>70</v>
      </c>
      <c r="E32" s="25"/>
      <c r="F32" s="23" t="s">
        <v>83</v>
      </c>
      <c r="G32" s="23"/>
      <c r="H32" s="23" t="s">
        <v>84</v>
      </c>
      <c r="I32" s="23"/>
      <c r="J32" s="25"/>
      <c r="K32" s="25"/>
      <c r="L32" s="23">
        <f t="shared" si="0"/>
        <v>0</v>
      </c>
      <c r="M32" s="25"/>
    </row>
    <row r="33" spans="1:13" ht="54.75" customHeight="1">
      <c r="A33" s="57"/>
      <c r="B33" s="70"/>
      <c r="C33" s="25"/>
      <c r="D33" s="24" t="s">
        <v>76</v>
      </c>
      <c r="E33" s="25"/>
      <c r="F33" s="23" t="s">
        <v>83</v>
      </c>
      <c r="G33" s="23"/>
      <c r="H33" s="23" t="s">
        <v>84</v>
      </c>
      <c r="I33" s="23"/>
      <c r="J33" s="25"/>
      <c r="K33" s="25"/>
      <c r="L33" s="23">
        <f t="shared" si="0"/>
        <v>0</v>
      </c>
      <c r="M33" s="25"/>
    </row>
    <row r="34" spans="1:13" ht="47.25">
      <c r="A34" s="57"/>
      <c r="B34" s="70"/>
      <c r="C34" s="25"/>
      <c r="D34" s="24" t="s">
        <v>71</v>
      </c>
      <c r="E34" s="25"/>
      <c r="F34" s="23" t="s">
        <v>83</v>
      </c>
      <c r="G34" s="23"/>
      <c r="H34" s="23" t="s">
        <v>84</v>
      </c>
      <c r="I34" s="23"/>
      <c r="J34" s="25"/>
      <c r="K34" s="25"/>
      <c r="L34" s="23">
        <f t="shared" si="0"/>
        <v>0</v>
      </c>
      <c r="M34" s="25"/>
    </row>
    <row r="35" spans="1:13" ht="12.75">
      <c r="A35" s="58"/>
      <c r="B35" s="71"/>
      <c r="C35" s="27">
        <v>7</v>
      </c>
      <c r="D35" s="28"/>
      <c r="E35" s="27"/>
      <c r="F35" s="33"/>
      <c r="G35" s="33"/>
      <c r="H35" s="27"/>
      <c r="I35" s="33">
        <f>SUM(I32:I34)</f>
        <v>0</v>
      </c>
      <c r="J35" s="33">
        <f>SUM(J32:J34)</f>
        <v>0</v>
      </c>
      <c r="K35" s="33">
        <f>SUM(K32:K34)</f>
        <v>0</v>
      </c>
      <c r="L35" s="33">
        <f t="shared" si="0"/>
        <v>0</v>
      </c>
      <c r="M35" s="27"/>
    </row>
    <row r="36" spans="1:13" ht="12.75">
      <c r="A36" s="29"/>
      <c r="B36" s="30"/>
      <c r="C36" s="29"/>
      <c r="D36" s="31"/>
      <c r="E36" s="29"/>
      <c r="F36" s="36"/>
      <c r="G36" s="36"/>
      <c r="H36" s="29"/>
      <c r="I36" s="48">
        <f>I35+I31+I27+I25+I23+I19+I13</f>
        <v>950</v>
      </c>
      <c r="J36" s="48">
        <f>J35+J31+J27+J25+J23+J19+J13</f>
        <v>600</v>
      </c>
      <c r="K36" s="48">
        <f>K35+K31+K27+K25+K23+K19+K13</f>
        <v>0</v>
      </c>
      <c r="L36" s="48">
        <f t="shared" si="0"/>
        <v>1550</v>
      </c>
      <c r="M36" s="36"/>
    </row>
    <row r="37" spans="1:13" ht="12.75">
      <c r="A37" s="10"/>
      <c r="B37" s="13"/>
      <c r="C37" s="10"/>
      <c r="E37" s="10"/>
      <c r="F37" s="15"/>
      <c r="G37" s="15"/>
      <c r="H37" s="10"/>
      <c r="I37" s="15"/>
      <c r="J37" s="10"/>
      <c r="K37" s="10"/>
      <c r="L37" s="10"/>
      <c r="M37" s="10"/>
    </row>
    <row r="39" spans="2:13" ht="15.75">
      <c r="B39" s="65" t="s">
        <v>51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2:13" ht="15.75">
      <c r="B40" s="14"/>
      <c r="C40" s="11"/>
      <c r="D40" s="11"/>
      <c r="E40" s="11"/>
      <c r="F40" s="38"/>
      <c r="G40" s="38"/>
      <c r="H40" s="11"/>
      <c r="I40" s="38"/>
      <c r="J40" s="11"/>
      <c r="K40" s="11"/>
      <c r="L40" s="11"/>
      <c r="M40" s="11"/>
    </row>
  </sheetData>
  <sheetProtection/>
  <autoFilter ref="A7:M7"/>
  <mergeCells count="34">
    <mergeCell ref="D15:D17"/>
    <mergeCell ref="A9:A13"/>
    <mergeCell ref="B9:B13"/>
    <mergeCell ref="B24:B25"/>
    <mergeCell ref="B20:B23"/>
    <mergeCell ref="A20:A23"/>
    <mergeCell ref="A14:A19"/>
    <mergeCell ref="B14:B19"/>
    <mergeCell ref="B39:M39"/>
    <mergeCell ref="M5:M7"/>
    <mergeCell ref="L6:L7"/>
    <mergeCell ref="I6:I7"/>
    <mergeCell ref="J6:J7"/>
    <mergeCell ref="K6:K7"/>
    <mergeCell ref="I5:L5"/>
    <mergeCell ref="H5:H7"/>
    <mergeCell ref="B32:B35"/>
    <mergeCell ref="B26:B27"/>
    <mergeCell ref="E5:E7"/>
    <mergeCell ref="F5:F7"/>
    <mergeCell ref="G5:G7"/>
    <mergeCell ref="C5:C7"/>
    <mergeCell ref="D3:L3"/>
    <mergeCell ref="H2:M2"/>
    <mergeCell ref="B28:B31"/>
    <mergeCell ref="A5:A7"/>
    <mergeCell ref="B5:B7"/>
    <mergeCell ref="D5:D7"/>
    <mergeCell ref="A28:A31"/>
    <mergeCell ref="A32:A35"/>
    <mergeCell ref="A26:A27"/>
    <mergeCell ref="A24:A25"/>
    <mergeCell ref="C9:C12"/>
    <mergeCell ref="C14:C18"/>
  </mergeCells>
  <printOptions/>
  <pageMargins left="0.25" right="0.25" top="0.75" bottom="0.75" header="0.3" footer="0.3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view="pageBreakPreview" zoomScale="75" zoomScaleSheetLayoutView="75" zoomScalePageLayoutView="0" workbookViewId="0" topLeftCell="A13">
      <selection activeCell="E24" sqref="E24"/>
    </sheetView>
  </sheetViews>
  <sheetFormatPr defaultColWidth="9.140625" defaultRowHeight="12.75"/>
  <cols>
    <col min="1" max="2" width="9.140625" style="39" customWidth="1"/>
    <col min="3" max="3" width="67.8515625" style="39" customWidth="1"/>
    <col min="4" max="4" width="10.140625" style="39" customWidth="1"/>
    <col min="5" max="5" width="12.421875" style="39" customWidth="1"/>
    <col min="6" max="6" width="13.28125" style="39" customWidth="1"/>
    <col min="7" max="7" width="12.57421875" style="39" customWidth="1"/>
    <col min="8" max="8" width="13.00390625" style="39" customWidth="1"/>
    <col min="9" max="16384" width="9.140625" style="39" customWidth="1"/>
  </cols>
  <sheetData>
    <row r="1" spans="6:10" ht="38.25" customHeight="1">
      <c r="F1" s="73" t="s">
        <v>123</v>
      </c>
      <c r="G1" s="73"/>
      <c r="H1" s="73"/>
      <c r="I1" s="73"/>
      <c r="J1" s="73"/>
    </row>
    <row r="2" spans="3:8" ht="30.75" customHeight="1">
      <c r="C2" s="72" t="s">
        <v>57</v>
      </c>
      <c r="D2" s="72"/>
      <c r="E2" s="72"/>
      <c r="F2" s="72"/>
      <c r="G2" s="72"/>
      <c r="H2" s="72"/>
    </row>
    <row r="3" spans="2:10" ht="12.75">
      <c r="B3" s="80" t="s">
        <v>0</v>
      </c>
      <c r="C3" s="80" t="s">
        <v>34</v>
      </c>
      <c r="D3" s="80" t="s">
        <v>10</v>
      </c>
      <c r="E3" s="80" t="s">
        <v>35</v>
      </c>
      <c r="F3" s="76" t="s">
        <v>11</v>
      </c>
      <c r="G3" s="76"/>
      <c r="H3" s="76"/>
      <c r="I3" s="22" t="s">
        <v>12</v>
      </c>
      <c r="J3" s="22" t="s">
        <v>15</v>
      </c>
    </row>
    <row r="4" spans="2:10" ht="12.75">
      <c r="B4" s="81"/>
      <c r="C4" s="81"/>
      <c r="D4" s="81"/>
      <c r="E4" s="81"/>
      <c r="F4" s="76"/>
      <c r="G4" s="76"/>
      <c r="H4" s="76"/>
      <c r="I4" s="22" t="s">
        <v>13</v>
      </c>
      <c r="J4" s="22" t="s">
        <v>13</v>
      </c>
    </row>
    <row r="5" spans="2:10" ht="12.75">
      <c r="B5" s="81"/>
      <c r="C5" s="81"/>
      <c r="D5" s="81"/>
      <c r="E5" s="81"/>
      <c r="F5" s="76"/>
      <c r="G5" s="76"/>
      <c r="H5" s="76"/>
      <c r="I5" s="22" t="s">
        <v>14</v>
      </c>
      <c r="J5" s="22" t="s">
        <v>14</v>
      </c>
    </row>
    <row r="6" spans="2:10" ht="12.75">
      <c r="B6" s="82"/>
      <c r="C6" s="82"/>
      <c r="D6" s="82"/>
      <c r="E6" s="82"/>
      <c r="F6" s="22" t="s">
        <v>16</v>
      </c>
      <c r="G6" s="22" t="s">
        <v>17</v>
      </c>
      <c r="H6" s="22" t="s">
        <v>18</v>
      </c>
      <c r="I6" s="75"/>
      <c r="J6" s="75"/>
    </row>
    <row r="7" spans="2:10" s="9" customFormat="1" ht="10.5"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</row>
    <row r="8" spans="2:10" ht="14.25">
      <c r="B8" s="83" t="s">
        <v>19</v>
      </c>
      <c r="C8" s="84"/>
      <c r="D8" s="84"/>
      <c r="E8" s="84"/>
      <c r="F8" s="84"/>
      <c r="G8" s="84"/>
      <c r="H8" s="84"/>
      <c r="I8" s="84"/>
      <c r="J8" s="85"/>
    </row>
    <row r="9" spans="2:10" ht="51">
      <c r="B9" s="17">
        <v>1</v>
      </c>
      <c r="C9" s="16" t="s">
        <v>85</v>
      </c>
      <c r="D9" s="19" t="s">
        <v>21</v>
      </c>
      <c r="E9" s="19" t="s">
        <v>23</v>
      </c>
      <c r="F9" s="19">
        <f>'ДОДАТОК 1'!I13</f>
        <v>0</v>
      </c>
      <c r="G9" s="19">
        <f>'ДОДАТОК 1'!J13</f>
        <v>0</v>
      </c>
      <c r="H9" s="19">
        <f>'ДОДАТОК 1'!K13</f>
        <v>0</v>
      </c>
      <c r="I9" s="16"/>
      <c r="J9" s="16"/>
    </row>
    <row r="10" spans="2:10" ht="25.5">
      <c r="B10" s="17">
        <v>2</v>
      </c>
      <c r="C10" s="16" t="s">
        <v>59</v>
      </c>
      <c r="D10" s="19" t="s">
        <v>20</v>
      </c>
      <c r="E10" s="19">
        <v>50</v>
      </c>
      <c r="F10" s="19">
        <f>'ДОДАТОК 1'!I19</f>
        <v>950</v>
      </c>
      <c r="G10" s="19">
        <f>'ДОДАТОК 1'!J19</f>
        <v>600</v>
      </c>
      <c r="H10" s="19">
        <f>'ДОДАТОК 1'!K19</f>
        <v>0</v>
      </c>
      <c r="I10" s="16"/>
      <c r="J10" s="16"/>
    </row>
    <row r="11" spans="2:10" ht="24" customHeight="1">
      <c r="B11" s="17">
        <v>3</v>
      </c>
      <c r="C11" s="16" t="s">
        <v>60</v>
      </c>
      <c r="D11" s="19"/>
      <c r="E11" s="19" t="s">
        <v>87</v>
      </c>
      <c r="F11" s="19">
        <f>'ДОДАТОК 1'!I23</f>
        <v>0</v>
      </c>
      <c r="G11" s="19">
        <f>'ДОДАТОК 1'!J23</f>
        <v>0</v>
      </c>
      <c r="H11" s="19">
        <f>'ДОДАТОК 1'!K23</f>
        <v>0</v>
      </c>
      <c r="I11" s="16"/>
      <c r="J11" s="16"/>
    </row>
    <row r="12" spans="2:10" ht="15">
      <c r="B12" s="17">
        <v>4</v>
      </c>
      <c r="C12" s="16" t="s">
        <v>61</v>
      </c>
      <c r="D12" s="19" t="s">
        <v>20</v>
      </c>
      <c r="E12" s="19" t="s">
        <v>88</v>
      </c>
      <c r="F12" s="19">
        <f>'ДОДАТОК 1'!I25</f>
        <v>0</v>
      </c>
      <c r="G12" s="19">
        <f>'ДОДАТОК 1'!J25</f>
        <v>0</v>
      </c>
      <c r="H12" s="19">
        <f>'ДОДАТОК 1'!K25</f>
        <v>0</v>
      </c>
      <c r="I12" s="16"/>
      <c r="J12" s="16"/>
    </row>
    <row r="13" spans="2:10" ht="15">
      <c r="B13" s="17">
        <v>5</v>
      </c>
      <c r="C13" s="40" t="s">
        <v>98</v>
      </c>
      <c r="D13" s="19" t="s">
        <v>20</v>
      </c>
      <c r="E13" s="19" t="s">
        <v>89</v>
      </c>
      <c r="F13" s="19">
        <f>'ДОДАТОК 1'!I25</f>
        <v>0</v>
      </c>
      <c r="G13" s="19">
        <f>'ДОДАТОК 1'!J25</f>
        <v>0</v>
      </c>
      <c r="H13" s="19">
        <f>'ДОДАТОК 1'!K25</f>
        <v>0</v>
      </c>
      <c r="I13" s="16"/>
      <c r="J13" s="16"/>
    </row>
    <row r="14" spans="2:10" ht="12.75" customHeight="1">
      <c r="B14" s="17">
        <v>6</v>
      </c>
      <c r="C14" s="18" t="s">
        <v>97</v>
      </c>
      <c r="D14" s="19" t="s">
        <v>22</v>
      </c>
      <c r="E14" s="19" t="s">
        <v>90</v>
      </c>
      <c r="F14" s="19">
        <f>'ДОДАТОК 1'!L27</f>
        <v>0</v>
      </c>
      <c r="G14" s="19">
        <f>'ДОДАТОК 1'!M27</f>
        <v>0</v>
      </c>
      <c r="H14" s="19">
        <f>'ДОДАТОК 1'!N27</f>
        <v>0</v>
      </c>
      <c r="I14" s="16"/>
      <c r="J14" s="16"/>
    </row>
    <row r="15" spans="2:10" ht="51">
      <c r="B15" s="17">
        <v>7</v>
      </c>
      <c r="C15" s="18" t="s">
        <v>86</v>
      </c>
      <c r="D15" s="19" t="s">
        <v>22</v>
      </c>
      <c r="E15" s="19" t="s">
        <v>91</v>
      </c>
      <c r="F15" s="19">
        <f>'ДОДАТОК 1'!I31</f>
        <v>0</v>
      </c>
      <c r="G15" s="19">
        <f>'ДОДАТОК 1'!J31</f>
        <v>0</v>
      </c>
      <c r="H15" s="19">
        <f>'ДОДАТОК 1'!K31</f>
        <v>0</v>
      </c>
      <c r="I15" s="16"/>
      <c r="J15" s="16"/>
    </row>
    <row r="16" spans="2:10" ht="12.75">
      <c r="B16" s="77" t="s">
        <v>28</v>
      </c>
      <c r="C16" s="78"/>
      <c r="D16" s="78"/>
      <c r="E16" s="78"/>
      <c r="F16" s="78"/>
      <c r="G16" s="78"/>
      <c r="H16" s="78"/>
      <c r="I16" s="78"/>
      <c r="J16" s="79"/>
    </row>
    <row r="17" spans="2:10" ht="12.75" customHeight="1">
      <c r="B17" s="17">
        <v>1</v>
      </c>
      <c r="C17" s="43" t="s">
        <v>110</v>
      </c>
      <c r="D17" s="44" t="s">
        <v>29</v>
      </c>
      <c r="E17" s="44"/>
      <c r="F17" s="47">
        <v>133</v>
      </c>
      <c r="G17" s="47">
        <v>133</v>
      </c>
      <c r="H17" s="42"/>
      <c r="I17" s="42"/>
      <c r="J17" s="42"/>
    </row>
    <row r="18" spans="2:10" ht="12.75" customHeight="1">
      <c r="B18" s="17">
        <v>2</v>
      </c>
      <c r="C18" s="43" t="s">
        <v>111</v>
      </c>
      <c r="D18" s="44" t="s">
        <v>30</v>
      </c>
      <c r="E18" s="44"/>
      <c r="F18" s="47">
        <v>4</v>
      </c>
      <c r="G18" s="47">
        <v>4</v>
      </c>
      <c r="H18" s="42"/>
      <c r="I18" s="42"/>
      <c r="J18" s="42"/>
    </row>
    <row r="19" spans="2:10" ht="12.75" customHeight="1">
      <c r="B19" s="17">
        <v>3</v>
      </c>
      <c r="C19" s="43" t="s">
        <v>112</v>
      </c>
      <c r="D19" s="44" t="s">
        <v>30</v>
      </c>
      <c r="E19" s="44"/>
      <c r="F19" s="47">
        <v>35</v>
      </c>
      <c r="G19" s="47">
        <v>35</v>
      </c>
      <c r="H19" s="42"/>
      <c r="I19" s="42"/>
      <c r="J19" s="42"/>
    </row>
    <row r="20" spans="2:10" ht="12.75" customHeight="1">
      <c r="B20" s="17">
        <v>4</v>
      </c>
      <c r="C20" s="43" t="s">
        <v>113</v>
      </c>
      <c r="D20" s="44" t="s">
        <v>29</v>
      </c>
      <c r="E20" s="44"/>
      <c r="F20" s="47">
        <v>23</v>
      </c>
      <c r="G20" s="47">
        <v>23</v>
      </c>
      <c r="H20" s="42"/>
      <c r="I20" s="42"/>
      <c r="J20" s="42"/>
    </row>
    <row r="21" spans="2:10" ht="15">
      <c r="B21" s="17">
        <v>5</v>
      </c>
      <c r="C21" s="43" t="s">
        <v>114</v>
      </c>
      <c r="D21" s="44"/>
      <c r="E21" s="44"/>
      <c r="F21" s="47">
        <v>10</v>
      </c>
      <c r="G21" s="47">
        <v>10</v>
      </c>
      <c r="H21" s="42"/>
      <c r="I21" s="42"/>
      <c r="J21" s="42"/>
    </row>
    <row r="22" spans="2:10" ht="15">
      <c r="B22" s="17">
        <v>6</v>
      </c>
      <c r="C22" s="43" t="s">
        <v>115</v>
      </c>
      <c r="D22" s="44"/>
      <c r="E22" s="44"/>
      <c r="F22" s="47">
        <v>48</v>
      </c>
      <c r="G22" s="47">
        <v>48</v>
      </c>
      <c r="H22" s="42"/>
      <c r="I22" s="42"/>
      <c r="J22" s="42"/>
    </row>
    <row r="23" spans="2:10" ht="12.75" customHeight="1">
      <c r="B23" s="17">
        <v>7</v>
      </c>
      <c r="C23" s="43" t="s">
        <v>116</v>
      </c>
      <c r="F23" s="47">
        <v>155</v>
      </c>
      <c r="G23" s="47">
        <v>155</v>
      </c>
      <c r="H23" s="42"/>
      <c r="I23" s="42"/>
      <c r="J23" s="42"/>
    </row>
    <row r="24" spans="2:10" ht="15">
      <c r="B24" s="17"/>
      <c r="C24" s="39" t="s">
        <v>121</v>
      </c>
      <c r="D24" s="44" t="s">
        <v>22</v>
      </c>
      <c r="E24" s="44" t="s">
        <v>23</v>
      </c>
      <c r="F24" s="47"/>
      <c r="G24" s="16"/>
      <c r="H24" s="42"/>
      <c r="I24" s="42"/>
      <c r="J24" s="42"/>
    </row>
    <row r="25" spans="2:10" ht="15">
      <c r="B25" s="17"/>
      <c r="C25" s="45" t="s">
        <v>24</v>
      </c>
      <c r="D25" s="44" t="s">
        <v>22</v>
      </c>
      <c r="E25" s="44" t="s">
        <v>25</v>
      </c>
      <c r="F25" s="47"/>
      <c r="G25" s="16"/>
      <c r="H25" s="42"/>
      <c r="I25" s="42"/>
      <c r="J25" s="42"/>
    </row>
    <row r="26" spans="2:10" ht="15">
      <c r="B26" s="17"/>
      <c r="C26" s="45" t="s">
        <v>26</v>
      </c>
      <c r="D26" s="44" t="s">
        <v>22</v>
      </c>
      <c r="E26" s="44" t="s">
        <v>27</v>
      </c>
      <c r="F26" s="41"/>
      <c r="G26" s="42"/>
      <c r="H26" s="42"/>
      <c r="I26" s="42"/>
      <c r="J26" s="42"/>
    </row>
    <row r="27" spans="2:10" ht="12.75">
      <c r="B27" s="77" t="s">
        <v>31</v>
      </c>
      <c r="C27" s="78"/>
      <c r="D27" s="78"/>
      <c r="E27" s="78"/>
      <c r="F27" s="78"/>
      <c r="G27" s="78"/>
      <c r="H27" s="78"/>
      <c r="I27" s="78"/>
      <c r="J27" s="79"/>
    </row>
    <row r="28" spans="2:10" ht="15">
      <c r="B28" s="17">
        <v>1</v>
      </c>
      <c r="C28" s="20" t="s">
        <v>92</v>
      </c>
      <c r="D28" s="19" t="s">
        <v>20</v>
      </c>
      <c r="E28" s="16"/>
      <c r="F28" s="21">
        <f>F9/F17</f>
        <v>0</v>
      </c>
      <c r="G28" s="21">
        <f>G9/G17</f>
        <v>0</v>
      </c>
      <c r="H28" s="16"/>
      <c r="I28" s="16"/>
      <c r="J28" s="16"/>
    </row>
    <row r="29" spans="2:10" ht="25.5">
      <c r="B29" s="17">
        <v>2</v>
      </c>
      <c r="C29" s="20" t="s">
        <v>93</v>
      </c>
      <c r="D29" s="19" t="s">
        <v>20</v>
      </c>
      <c r="E29" s="16"/>
      <c r="F29" s="21">
        <f aca="true" t="shared" si="0" ref="F29:G34">F10/F18</f>
        <v>237.5</v>
      </c>
      <c r="G29" s="21">
        <f t="shared" si="0"/>
        <v>150</v>
      </c>
      <c r="H29" s="16"/>
      <c r="I29" s="16"/>
      <c r="J29" s="16"/>
    </row>
    <row r="30" spans="2:10" ht="15">
      <c r="B30" s="17">
        <v>3</v>
      </c>
      <c r="C30" s="20" t="s">
        <v>94</v>
      </c>
      <c r="D30" s="19" t="s">
        <v>20</v>
      </c>
      <c r="E30" s="16"/>
      <c r="F30" s="21">
        <f t="shared" si="0"/>
        <v>0</v>
      </c>
      <c r="G30" s="21">
        <f t="shared" si="0"/>
        <v>0</v>
      </c>
      <c r="H30" s="16"/>
      <c r="I30" s="16"/>
      <c r="J30" s="16"/>
    </row>
    <row r="31" spans="2:10" ht="15">
      <c r="B31" s="17">
        <v>4</v>
      </c>
      <c r="C31" s="20" t="s">
        <v>95</v>
      </c>
      <c r="D31" s="19"/>
      <c r="E31" s="16"/>
      <c r="F31" s="21">
        <f t="shared" si="0"/>
        <v>0</v>
      </c>
      <c r="G31" s="21">
        <f t="shared" si="0"/>
        <v>0</v>
      </c>
      <c r="H31" s="16"/>
      <c r="I31" s="16"/>
      <c r="J31" s="16"/>
    </row>
    <row r="32" spans="2:10" ht="15">
      <c r="B32" s="17">
        <v>5</v>
      </c>
      <c r="C32" s="20" t="s">
        <v>96</v>
      </c>
      <c r="D32" s="19" t="s">
        <v>20</v>
      </c>
      <c r="E32" s="16"/>
      <c r="F32" s="21">
        <f t="shared" si="0"/>
        <v>0</v>
      </c>
      <c r="G32" s="21">
        <f t="shared" si="0"/>
        <v>0</v>
      </c>
      <c r="H32" s="16"/>
      <c r="I32" s="16"/>
      <c r="J32" s="16"/>
    </row>
    <row r="33" spans="2:10" ht="15">
      <c r="B33" s="17">
        <v>6</v>
      </c>
      <c r="C33" s="20" t="s">
        <v>101</v>
      </c>
      <c r="D33" s="19"/>
      <c r="E33" s="16"/>
      <c r="F33" s="21">
        <f t="shared" si="0"/>
        <v>0</v>
      </c>
      <c r="G33" s="21">
        <f t="shared" si="0"/>
        <v>0</v>
      </c>
      <c r="H33" s="16"/>
      <c r="I33" s="16"/>
      <c r="J33" s="16"/>
    </row>
    <row r="34" spans="2:10" ht="25.5">
      <c r="B34" s="17">
        <v>7</v>
      </c>
      <c r="C34" s="20" t="s">
        <v>102</v>
      </c>
      <c r="D34" s="16"/>
      <c r="E34" s="16"/>
      <c r="F34" s="21">
        <f t="shared" si="0"/>
        <v>0</v>
      </c>
      <c r="G34" s="21">
        <f t="shared" si="0"/>
        <v>0</v>
      </c>
      <c r="H34" s="16"/>
      <c r="I34" s="16"/>
      <c r="J34" s="16"/>
    </row>
    <row r="35" spans="2:10" ht="12.75">
      <c r="B35" s="77" t="s">
        <v>32</v>
      </c>
      <c r="C35" s="78"/>
      <c r="D35" s="78"/>
      <c r="E35" s="78"/>
      <c r="F35" s="78"/>
      <c r="G35" s="78"/>
      <c r="H35" s="78"/>
      <c r="I35" s="78"/>
      <c r="J35" s="79"/>
    </row>
    <row r="36" spans="2:10" ht="12.75" customHeight="1">
      <c r="B36" s="17">
        <v>1</v>
      </c>
      <c r="C36" s="18" t="s">
        <v>103</v>
      </c>
      <c r="D36" s="19" t="s">
        <v>33</v>
      </c>
      <c r="E36" s="16"/>
      <c r="F36" s="19">
        <v>100</v>
      </c>
      <c r="G36" s="46">
        <v>100</v>
      </c>
      <c r="H36" s="16"/>
      <c r="I36" s="16"/>
      <c r="J36" s="16"/>
    </row>
    <row r="37" spans="2:10" ht="12.75" customHeight="1">
      <c r="B37" s="17">
        <v>2</v>
      </c>
      <c r="C37" s="18" t="s">
        <v>104</v>
      </c>
      <c r="D37" s="19" t="s">
        <v>33</v>
      </c>
      <c r="E37" s="16"/>
      <c r="F37" s="19">
        <v>100</v>
      </c>
      <c r="G37" s="46">
        <v>100</v>
      </c>
      <c r="H37" s="16"/>
      <c r="I37" s="16"/>
      <c r="J37" s="16"/>
    </row>
    <row r="38" spans="2:10" ht="12.75" customHeight="1">
      <c r="B38" s="17">
        <v>3</v>
      </c>
      <c r="C38" s="18" t="s">
        <v>105</v>
      </c>
      <c r="D38" s="19" t="s">
        <v>33</v>
      </c>
      <c r="E38" s="16"/>
      <c r="F38" s="19">
        <v>100</v>
      </c>
      <c r="G38" s="46">
        <v>100</v>
      </c>
      <c r="H38" s="16"/>
      <c r="I38" s="16"/>
      <c r="J38" s="16"/>
    </row>
    <row r="39" spans="2:10" ht="12.75" customHeight="1">
      <c r="B39" s="17">
        <v>4</v>
      </c>
      <c r="C39" s="18" t="s">
        <v>106</v>
      </c>
      <c r="D39" s="19" t="s">
        <v>33</v>
      </c>
      <c r="E39" s="16"/>
      <c r="F39" s="19">
        <v>100</v>
      </c>
      <c r="G39" s="46">
        <v>100</v>
      </c>
      <c r="H39" s="16"/>
      <c r="I39" s="16"/>
      <c r="J39" s="16"/>
    </row>
    <row r="40" spans="2:10" ht="12.75" customHeight="1">
      <c r="B40" s="17">
        <v>5</v>
      </c>
      <c r="C40" s="18" t="s">
        <v>107</v>
      </c>
      <c r="D40" s="19"/>
      <c r="E40" s="16"/>
      <c r="F40" s="19"/>
      <c r="G40" s="46"/>
      <c r="H40" s="16"/>
      <c r="I40" s="16"/>
      <c r="J40" s="16"/>
    </row>
    <row r="41" spans="2:10" ht="15">
      <c r="B41" s="17">
        <v>6</v>
      </c>
      <c r="C41" s="18" t="s">
        <v>108</v>
      </c>
      <c r="D41" s="19" t="s">
        <v>33</v>
      </c>
      <c r="E41" s="16"/>
      <c r="F41" s="19">
        <v>100</v>
      </c>
      <c r="G41" s="46">
        <v>100</v>
      </c>
      <c r="H41" s="16"/>
      <c r="I41" s="16"/>
      <c r="J41" s="16"/>
    </row>
    <row r="42" spans="2:10" ht="15">
      <c r="B42" s="17">
        <v>7</v>
      </c>
      <c r="C42" s="18" t="s">
        <v>109</v>
      </c>
      <c r="D42" s="19" t="s">
        <v>33</v>
      </c>
      <c r="E42" s="16"/>
      <c r="F42" s="19">
        <v>100</v>
      </c>
      <c r="G42" s="46">
        <v>100</v>
      </c>
      <c r="H42" s="16"/>
      <c r="I42" s="16"/>
      <c r="J42" s="16"/>
    </row>
    <row r="45" spans="2:10" ht="14.25">
      <c r="B45" s="74" t="s">
        <v>52</v>
      </c>
      <c r="C45" s="74"/>
      <c r="D45" s="74"/>
      <c r="E45" s="74"/>
      <c r="F45" s="74"/>
      <c r="G45" s="74"/>
      <c r="H45" s="74"/>
      <c r="I45" s="74"/>
      <c r="J45" s="74"/>
    </row>
  </sheetData>
  <sheetProtection/>
  <mergeCells count="13">
    <mergeCell ref="E3:E6"/>
    <mergeCell ref="B16:J16"/>
    <mergeCell ref="B8:J8"/>
    <mergeCell ref="C2:H2"/>
    <mergeCell ref="F1:J1"/>
    <mergeCell ref="B45:J45"/>
    <mergeCell ref="I6:J6"/>
    <mergeCell ref="F3:H5"/>
    <mergeCell ref="B27:J27"/>
    <mergeCell ref="B35:J35"/>
    <mergeCell ref="D3:D6"/>
    <mergeCell ref="C3:C6"/>
    <mergeCell ref="B3:B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7"/>
  <sheetViews>
    <sheetView view="pageBreakPreview" zoomScaleSheetLayoutView="100" zoomScalePageLayoutView="0" workbookViewId="0" topLeftCell="A1">
      <selection activeCell="C10" sqref="C10:C11"/>
    </sheetView>
  </sheetViews>
  <sheetFormatPr defaultColWidth="9.140625" defaultRowHeight="12.75"/>
  <cols>
    <col min="2" max="2" width="54.28125" style="0" customWidth="1"/>
    <col min="3" max="3" width="10.28125" style="0" customWidth="1"/>
    <col min="7" max="7" width="13.421875" style="0" customWidth="1"/>
    <col min="8" max="8" width="12.140625" style="0" customWidth="1"/>
  </cols>
  <sheetData>
    <row r="1" spans="6:8" ht="52.5" customHeight="1">
      <c r="F1" s="73" t="s">
        <v>124</v>
      </c>
      <c r="G1" s="73"/>
      <c r="H1" s="73"/>
    </row>
    <row r="2" spans="2:7" ht="12.75">
      <c r="B2" s="86" t="s">
        <v>50</v>
      </c>
      <c r="C2" s="86"/>
      <c r="D2" s="86"/>
      <c r="E2" s="86"/>
      <c r="F2" s="86"/>
      <c r="G2" s="86"/>
    </row>
    <row r="3" ht="12.75">
      <c r="H3" t="s">
        <v>82</v>
      </c>
    </row>
    <row r="4" spans="2:8" ht="25.5" customHeight="1">
      <c r="B4" s="92" t="s">
        <v>48</v>
      </c>
      <c r="C4" s="87" t="s">
        <v>36</v>
      </c>
      <c r="D4" s="87"/>
      <c r="E4" s="87"/>
      <c r="F4" s="87"/>
      <c r="G4" s="87"/>
      <c r="H4" s="92" t="s">
        <v>49</v>
      </c>
    </row>
    <row r="5" spans="2:8" ht="12.75">
      <c r="B5" s="93"/>
      <c r="C5" s="87"/>
      <c r="D5" s="87"/>
      <c r="E5" s="87"/>
      <c r="F5" s="87"/>
      <c r="G5" s="87"/>
      <c r="H5" s="93"/>
    </row>
    <row r="6" spans="2:8" ht="12.75">
      <c r="B6" s="93"/>
      <c r="C6" s="87" t="s">
        <v>37</v>
      </c>
      <c r="D6" s="87"/>
      <c r="E6" s="87"/>
      <c r="F6" s="2" t="s">
        <v>38</v>
      </c>
      <c r="G6" s="2" t="s">
        <v>39</v>
      </c>
      <c r="H6" s="93"/>
    </row>
    <row r="7" spans="2:8" ht="12.75">
      <c r="B7" s="93"/>
      <c r="C7" s="88">
        <v>2022</v>
      </c>
      <c r="D7" s="88">
        <v>2023</v>
      </c>
      <c r="E7" s="88">
        <v>2024</v>
      </c>
      <c r="F7" s="2" t="s">
        <v>40</v>
      </c>
      <c r="G7" s="2" t="s">
        <v>42</v>
      </c>
      <c r="H7" s="93"/>
    </row>
    <row r="8" spans="2:8" ht="12.75">
      <c r="B8" s="94"/>
      <c r="C8" s="88"/>
      <c r="D8" s="88"/>
      <c r="E8" s="88"/>
      <c r="F8" s="2" t="s">
        <v>41</v>
      </c>
      <c r="G8" s="2" t="s">
        <v>41</v>
      </c>
      <c r="H8" s="94"/>
    </row>
    <row r="9" spans="2:8" ht="12.75"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</row>
    <row r="10" spans="2:8" ht="15.75">
      <c r="B10" s="3" t="s">
        <v>43</v>
      </c>
      <c r="C10" s="90">
        <f>'ДОДАТОК 1'!I36</f>
        <v>950</v>
      </c>
      <c r="D10" s="90">
        <f>'ДОДАТОК 1'!J36</f>
        <v>600</v>
      </c>
      <c r="E10" s="88"/>
      <c r="F10" s="91"/>
      <c r="G10" s="91"/>
      <c r="H10" s="90">
        <f>C10+D10+E10+F10+G10</f>
        <v>1550</v>
      </c>
    </row>
    <row r="11" spans="2:8" ht="15.75">
      <c r="B11" s="3" t="s">
        <v>44</v>
      </c>
      <c r="C11" s="90"/>
      <c r="D11" s="90"/>
      <c r="E11" s="88"/>
      <c r="F11" s="91"/>
      <c r="G11" s="91"/>
      <c r="H11" s="90"/>
    </row>
    <row r="12" spans="2:8" ht="15.75">
      <c r="B12" s="3" t="s">
        <v>45</v>
      </c>
      <c r="C12" s="4"/>
      <c r="D12" s="5"/>
      <c r="E12" s="5"/>
      <c r="F12" s="4"/>
      <c r="G12" s="4"/>
      <c r="H12" s="4"/>
    </row>
    <row r="13" spans="2:8" ht="15.75">
      <c r="B13" s="3" t="s">
        <v>46</v>
      </c>
      <c r="C13" s="1">
        <f>C10</f>
        <v>950</v>
      </c>
      <c r="D13" s="46">
        <f>D10</f>
        <v>600</v>
      </c>
      <c r="E13" s="1"/>
      <c r="F13" s="4"/>
      <c r="G13" s="4"/>
      <c r="H13" s="1">
        <f>C13+D13+E13+F13+G13</f>
        <v>1550</v>
      </c>
    </row>
    <row r="14" spans="2:8" ht="15.75">
      <c r="B14" s="6" t="s">
        <v>47</v>
      </c>
      <c r="C14" s="4"/>
      <c r="D14" s="4"/>
      <c r="E14" s="4"/>
      <c r="F14" s="4"/>
      <c r="G14" s="4"/>
      <c r="H14" s="4"/>
    </row>
    <row r="17" spans="2:8" ht="15.75">
      <c r="B17" s="89" t="s">
        <v>53</v>
      </c>
      <c r="C17" s="89"/>
      <c r="D17" s="89"/>
      <c r="E17" s="89"/>
      <c r="F17" s="89"/>
      <c r="G17" s="89"/>
      <c r="H17" s="89"/>
    </row>
  </sheetData>
  <sheetProtection/>
  <mergeCells count="16">
    <mergeCell ref="F1:H1"/>
    <mergeCell ref="B17:H17"/>
    <mergeCell ref="D10:D11"/>
    <mergeCell ref="E10:E11"/>
    <mergeCell ref="F10:F11"/>
    <mergeCell ref="G10:G11"/>
    <mergeCell ref="H10:H11"/>
    <mergeCell ref="B4:B8"/>
    <mergeCell ref="H4:H8"/>
    <mergeCell ref="C10:C11"/>
    <mergeCell ref="B2:G2"/>
    <mergeCell ref="C4:G5"/>
    <mergeCell ref="C6:E6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2023-06-26T12:17:43Z</cp:lastPrinted>
  <dcterms:created xsi:type="dcterms:W3CDTF">2023-01-10T06:38:23Z</dcterms:created>
  <dcterms:modified xsi:type="dcterms:W3CDTF">2023-08-21T07:34:45Z</dcterms:modified>
  <cp:category/>
  <cp:version/>
  <cp:contentType/>
  <cp:contentStatus/>
</cp:coreProperties>
</file>