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1'!$A$7:$N$7</definedName>
    <definedName name="_xlnm.Print_Area" localSheetId="0">'ДОДАТОК 1'!$A$1:$N$76</definedName>
    <definedName name="_xlnm.Print_Area" localSheetId="1">'ДОДАТОК 2'!$A$1:$L$31</definedName>
    <definedName name="_xlnm.Print_Area" localSheetId="2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58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<sst xmlns="http://schemas.openxmlformats.org/spreadsheetml/2006/main" count="287" uniqueCount="145">
  <si>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</si>
  <si>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</si>
  <si>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</si>
  <si>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</si>
  <si>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</si>
  <si>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</si>
  <si>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</si>
  <si>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</si>
  <si>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</si>
  <si>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</si>
  <si>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</si>
  <si>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</si>
  <si>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</si>
  <si>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</si>
  <si>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</si>
  <si>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</si>
  <si>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</si>
  <si>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</si>
  <si>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</si>
  <si>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</si>
  <si>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</si>
  <si>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</si>
  <si>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</si>
  <si>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</si>
  <si>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</si>
  <si>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</si>
  <si>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</si>
  <si>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</si>
  <si>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</si>
  <si>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</si>
  <si>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</si>
  <si>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</si>
  <si>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</si>
  <si>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</si>
  <si>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</si>
  <si>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</si>
  <si>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</si>
  <si>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</si>
  <si>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</si>
  <si>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</si>
  <si>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</si>
  <si>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</si>
  <si>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</si>
  <si>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</si>
  <si>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</si>
  <si>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</si>
  <si>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</si>
  <si>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</si>
  <si>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</si>
  <si>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</si>
  <si>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</si>
  <si>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 xml:space="preserve">Придбання паливно- мастильних матеріалів для забезпечення стабільної роботи дизельних генераторів  з метою відновлення електропостачання об»єктів критичної  інфраструктури та багатоквартирних будинків  на території громади в умовах воєнного стану 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</si>
  <si>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</si>
  <si>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</si>
  <si>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</si>
  <si>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</si>
  <si>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</si>
  <si>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</si>
  <si>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</si>
  <si>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</si>
  <si>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</si>
  <si>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</si>
  <si>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</si>
  <si>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</si>
  <si>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</si>
  <si>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</si>
  <si>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</si>
  <si>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</si>
  <si>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</si>
  <si>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</si>
  <si>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</si>
  <si>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</si>
  <si>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</si>
  <si>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</si>
  <si>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</si>
  <si>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</si>
  <si>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</si>
  <si>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</si>
  <si>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</si>
  <si>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</si>
  <si>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</si>
  <si>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</si>
  <si>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</si>
  <si>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</si>
  <si>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</si>
  <si>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</si>
  <si>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</si>
  <si>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</si>
  <si>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</si>
  <si>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</si>
  <si>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Фонтанська сільська рада, Одеське районне управління ГУ ДСНС України в Одеській області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</si>
  <si>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</si>
  <si>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</si>
  <si>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</si>
  <si>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</si>
  <si>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</si>
  <si>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</si>
  <si>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</si>
  <si>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</si>
  <si>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</si>
  <si>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</si>
  <si>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</si>
  <si>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</si>
  <si>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</si>
  <si>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</si>
  <si>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</si>
  <si>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затрат</t>
  </si>
  <si>
    <t>ефективності</t>
  </si>
  <si>
    <t>якості</t>
  </si>
  <si>
    <t>2024   рік</t>
  </si>
  <si>
    <t>2022   рік</t>
  </si>
  <si>
    <t>2025   рік</t>
  </si>
  <si>
    <t>всього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</si>
  <si>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</si>
  <si>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</si>
  <si>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</si>
  <si>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>реконструкція будівлі дошкільного навчального закладу "Вербиченька" щодо улаштування обєкту цивільного захисту (укриття) за адресою : Одеська область Одеський районс. Нова Дофінівка вул. Центральна ,59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</si>
  <si>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Фонтанськиц сільський будинок культури  який розташований за адресою Одеська область. Одеський район с. Фонтанка , вул Центральна 46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</si>
  <si>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</si>
  <si>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Виготовлення проектно-кошторисної документації: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 </t>
  </si>
  <si>
    <t xml:space="preserve">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</si>
  <si>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Технічний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</si>
  <si>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Авторський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</si>
  <si>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</si>
  <si>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r>
      <t>Забезпечення у кожному населеному пункті ОТГ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гарантованого рівня пожежної безпеки</t>
    </r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</si>
  <si>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</si>
  <si>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</si>
  <si>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</si>
  <si>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</si>
  <si>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</si>
  <si>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</si>
  <si>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</si>
  <si>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всього видатків на створення місцевого матеріального резерву для запобігання і ліквідації наслідків надзвичайних ситуацій.</t>
  </si>
  <si>
    <t>всього видатків на 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</si>
  <si>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всього видатків на 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</si>
  <si>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>відсоток використання коштів</t>
  </si>
  <si>
    <t>на створення місцевого матеріального резерву для запобігання і ліквідації наслідків надзвичайних ситуацій.</t>
  </si>
  <si>
    <t xml:space="preserve"> на 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</si>
  <si>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>абезпечення безпечного відпочинку та перебування людей на водних об’єктах на території  Фонтанської сільської територіальної громади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</si>
  <si>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</si>
  <si>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</si>
  <si>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</si>
  <si>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Додаток № 1 до Програми у редакції 
рішення від 22.08.2023 року №1615  - VIIІ</t>
  </si>
  <si>
    <t>Додаток № 2 до Програми у редакції 
рішення від 22.08.2023 року №1615 - VIIІ</t>
  </si>
  <si>
    <t>Додаток № 3 до Програми у редакції 
рішення від 22.08.2023 року № 1615_-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</si>
</sst>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 applyProtection="1">
      <alignment horizontal="left" vertical="top" wrapText="1"/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194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6" borderId="2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193" fontId="10" fillId="7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"/>
  <sheetViews>
    <sheetView view="pageBreakPreview" zoomScale="75" zoomScaleNormal="75" zoomScaleSheetLayoutView="75" zoomScalePageLayoutView="0" workbookViewId="0" topLeftCell="A58">
      <selection activeCell="M48" sqref="M48"/>
    </sheetView>
  </sheetViews>
  <sheetFormatPr defaultColWidth="9.140625" defaultRowHeight="12.75"/>
  <cols>
    <col min="1" max="1" width="9.140625" style="13" customWidth="1"/>
    <col min="2" max="2" width="30.140625" style="13" customWidth="1"/>
    <col min="3" max="3" width="7.8515625" style="13" customWidth="1"/>
    <col min="4" max="4" width="47.28125" style="13" customWidth="1"/>
    <col min="5" max="5" width="13.7109375" style="13" customWidth="1"/>
    <col min="6" max="6" width="12.00390625" style="13" customWidth="1"/>
    <col min="7" max="7" width="20.7109375" style="14" customWidth="1"/>
    <col min="8" max="8" width="14.140625" style="13" customWidth="1"/>
    <col min="9" max="9" width="11.140625" style="13" customWidth="1"/>
    <col min="10" max="10" width="10.8515625" style="14" customWidth="1"/>
    <col min="11" max="11" width="10.28125" style="13" customWidth="1"/>
    <col min="12" max="12" width="11.7109375" style="13" customWidth="1"/>
    <col min="13" max="13" width="13.00390625" style="13" customWidth="1"/>
    <col min="14" max="14" width="30.57421875" style="13" customWidth="1"/>
    <col min="15" max="16384" width="9.140625" style="13" customWidth="1"/>
  </cols>
  <sheetData>
    <row r="1" ht="12"/>
    <row r="2" spans="8:14" ht="36.75" customHeight="1">
      <c r="H2" s="105" t="s">
        <v>142</v>
      </c>
      <c r="I2" s="105"/>
      <c r="J2" s="105"/>
      <c r="K2" s="105"/>
      <c r="L2" s="105"/>
      <c r="M2" s="105"/>
      <c r="N2" s="105"/>
    </row>
    <row r="3" ht="12"/>
    <row r="4" ht="12.75" thickBot="1"/>
    <row r="5" spans="1:14" ht="12.75" thickBot="1">
      <c r="A5" s="102" t="s">
        <v>38</v>
      </c>
      <c r="B5" s="102" t="s">
        <v>1</v>
      </c>
      <c r="C5" s="102" t="s">
        <v>39</v>
      </c>
      <c r="D5" s="102" t="s">
        <v>2</v>
      </c>
      <c r="E5" s="102" t="s">
        <v>3</v>
      </c>
      <c r="F5" s="102" t="s">
        <v>4</v>
      </c>
      <c r="G5" s="102" t="s">
        <v>5</v>
      </c>
      <c r="H5" s="102" t="s">
        <v>6</v>
      </c>
      <c r="I5" s="113" t="s">
        <v>7</v>
      </c>
      <c r="J5" s="114"/>
      <c r="K5" s="114"/>
      <c r="L5" s="114"/>
      <c r="M5" s="115"/>
      <c r="N5" s="102" t="s">
        <v>8</v>
      </c>
    </row>
    <row r="6" spans="1:14" ht="12">
      <c r="A6" s="103"/>
      <c r="B6" s="103"/>
      <c r="C6" s="103"/>
      <c r="D6" s="103"/>
      <c r="E6" s="103"/>
      <c r="F6" s="103"/>
      <c r="G6" s="103"/>
      <c r="H6" s="103"/>
      <c r="I6" s="102">
        <v>2022</v>
      </c>
      <c r="J6" s="102">
        <v>2023</v>
      </c>
      <c r="K6" s="102">
        <v>2024</v>
      </c>
      <c r="L6" s="102">
        <v>2025</v>
      </c>
      <c r="M6" s="102" t="s">
        <v>9</v>
      </c>
      <c r="N6" s="103"/>
    </row>
    <row r="7" spans="1:14" ht="26.25" customHeight="1" thickBo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72.75" thickBot="1">
      <c r="A8" s="15">
        <v>1</v>
      </c>
      <c r="B8" s="16" t="s">
        <v>40</v>
      </c>
      <c r="C8" s="15">
        <v>1</v>
      </c>
      <c r="D8" s="17" t="s">
        <v>41</v>
      </c>
      <c r="E8" s="15"/>
      <c r="F8" s="18" t="s">
        <v>42</v>
      </c>
      <c r="G8" s="18" t="s">
        <v>43</v>
      </c>
      <c r="H8" s="18" t="s">
        <v>44</v>
      </c>
      <c r="I8" s="15"/>
      <c r="J8" s="15"/>
      <c r="K8" s="15"/>
      <c r="L8" s="19"/>
      <c r="M8" s="19">
        <f aca="true" t="shared" si="0" ref="M8:M29">I8+J8+K8</f>
        <v>0</v>
      </c>
      <c r="N8" s="17" t="s">
        <v>45</v>
      </c>
    </row>
    <row r="9" spans="1:14" ht="12.75" thickBot="1">
      <c r="A9" s="20"/>
      <c r="B9" s="21"/>
      <c r="C9" s="22"/>
      <c r="D9" s="23"/>
      <c r="E9" s="22"/>
      <c r="F9" s="24"/>
      <c r="G9" s="22"/>
      <c r="H9" s="25"/>
      <c r="I9" s="22"/>
      <c r="J9" s="22"/>
      <c r="K9" s="22"/>
      <c r="L9" s="24"/>
      <c r="M9" s="24"/>
      <c r="N9" s="26"/>
    </row>
    <row r="10" spans="1:15" ht="72">
      <c r="A10" s="98">
        <v>2</v>
      </c>
      <c r="B10" s="91" t="s">
        <v>46</v>
      </c>
      <c r="C10" s="27">
        <v>2</v>
      </c>
      <c r="D10" s="28" t="s">
        <v>47</v>
      </c>
      <c r="E10" s="27"/>
      <c r="F10" s="107" t="s">
        <v>42</v>
      </c>
      <c r="G10" s="29" t="s">
        <v>65</v>
      </c>
      <c r="H10" s="30" t="s">
        <v>44</v>
      </c>
      <c r="I10" s="27">
        <v>200</v>
      </c>
      <c r="J10" s="27"/>
      <c r="K10" s="27"/>
      <c r="L10" s="19"/>
      <c r="M10" s="19">
        <f t="shared" si="0"/>
        <v>200</v>
      </c>
      <c r="N10" s="31" t="s">
        <v>73</v>
      </c>
      <c r="O10" s="32"/>
    </row>
    <row r="11" spans="1:15" ht="36">
      <c r="A11" s="98"/>
      <c r="B11" s="92"/>
      <c r="C11" s="33">
        <v>3</v>
      </c>
      <c r="D11" s="34" t="s">
        <v>48</v>
      </c>
      <c r="E11" s="33"/>
      <c r="F11" s="108"/>
      <c r="G11" s="35" t="s">
        <v>59</v>
      </c>
      <c r="H11" s="36" t="s">
        <v>44</v>
      </c>
      <c r="I11" s="33"/>
      <c r="J11" s="33"/>
      <c r="K11" s="33"/>
      <c r="L11" s="37"/>
      <c r="M11" s="37">
        <f t="shared" si="0"/>
        <v>0</v>
      </c>
      <c r="N11" s="34" t="s">
        <v>73</v>
      </c>
      <c r="O11" s="32"/>
    </row>
    <row r="12" spans="1:15" ht="72">
      <c r="A12" s="98"/>
      <c r="B12" s="92"/>
      <c r="C12" s="33">
        <v>4</v>
      </c>
      <c r="D12" s="34" t="s">
        <v>49</v>
      </c>
      <c r="E12" s="33"/>
      <c r="F12" s="108"/>
      <c r="G12" s="35" t="s">
        <v>60</v>
      </c>
      <c r="H12" s="36" t="s">
        <v>44</v>
      </c>
      <c r="I12" s="33">
        <v>800</v>
      </c>
      <c r="J12" s="33"/>
      <c r="K12" s="33"/>
      <c r="L12" s="37"/>
      <c r="M12" s="37">
        <f t="shared" si="0"/>
        <v>800</v>
      </c>
      <c r="N12" s="34" t="s">
        <v>74</v>
      </c>
      <c r="O12" s="32"/>
    </row>
    <row r="13" spans="1:15" ht="60" customHeight="1">
      <c r="A13" s="98"/>
      <c r="B13" s="92"/>
      <c r="C13" s="33">
        <v>5</v>
      </c>
      <c r="D13" s="38" t="s">
        <v>50</v>
      </c>
      <c r="E13" s="33"/>
      <c r="F13" s="108"/>
      <c r="G13" s="35" t="s">
        <v>43</v>
      </c>
      <c r="H13" s="36" t="s">
        <v>44</v>
      </c>
      <c r="I13" s="33">
        <v>530</v>
      </c>
      <c r="J13" s="33">
        <v>500</v>
      </c>
      <c r="K13" s="33"/>
      <c r="L13" s="37"/>
      <c r="M13" s="37">
        <f t="shared" si="0"/>
        <v>1030</v>
      </c>
      <c r="N13" s="38" t="s">
        <v>75</v>
      </c>
      <c r="O13" s="32"/>
    </row>
    <row r="14" spans="1:15" ht="72">
      <c r="A14" s="98"/>
      <c r="B14" s="92"/>
      <c r="C14" s="33">
        <v>6</v>
      </c>
      <c r="D14" s="38" t="s">
        <v>51</v>
      </c>
      <c r="E14" s="33"/>
      <c r="F14" s="108"/>
      <c r="G14" s="35" t="s">
        <v>43</v>
      </c>
      <c r="H14" s="36" t="s">
        <v>44</v>
      </c>
      <c r="I14" s="33"/>
      <c r="J14" s="33">
        <v>0</v>
      </c>
      <c r="K14" s="33"/>
      <c r="L14" s="37"/>
      <c r="M14" s="37">
        <v>0</v>
      </c>
      <c r="N14" s="34" t="s">
        <v>75</v>
      </c>
      <c r="O14" s="32"/>
    </row>
    <row r="15" spans="1:15" ht="60" customHeight="1">
      <c r="A15" s="98"/>
      <c r="B15" s="92"/>
      <c r="C15" s="33">
        <v>7</v>
      </c>
      <c r="D15" s="34" t="s">
        <v>52</v>
      </c>
      <c r="E15" s="33"/>
      <c r="F15" s="108"/>
      <c r="G15" s="35" t="s">
        <v>61</v>
      </c>
      <c r="H15" s="36" t="s">
        <v>44</v>
      </c>
      <c r="I15" s="33">
        <v>100</v>
      </c>
      <c r="J15" s="33">
        <v>100</v>
      </c>
      <c r="K15" s="33"/>
      <c r="L15" s="37"/>
      <c r="M15" s="37">
        <f t="shared" si="0"/>
        <v>200</v>
      </c>
      <c r="N15" s="34" t="s">
        <v>75</v>
      </c>
      <c r="O15" s="32"/>
    </row>
    <row r="16" spans="1:15" ht="90" customHeight="1">
      <c r="A16" s="98"/>
      <c r="B16" s="92"/>
      <c r="C16" s="33">
        <v>8</v>
      </c>
      <c r="D16" s="34" t="s">
        <v>49</v>
      </c>
      <c r="E16" s="33"/>
      <c r="F16" s="108"/>
      <c r="G16" s="35" t="s">
        <v>61</v>
      </c>
      <c r="H16" s="36" t="s">
        <v>44</v>
      </c>
      <c r="I16" s="33">
        <v>60</v>
      </c>
      <c r="J16" s="33">
        <v>58.4</v>
      </c>
      <c r="K16" s="33"/>
      <c r="L16" s="37"/>
      <c r="M16" s="37">
        <f t="shared" si="0"/>
        <v>118.4</v>
      </c>
      <c r="N16" s="34" t="s">
        <v>76</v>
      </c>
      <c r="O16" s="32"/>
    </row>
    <row r="17" spans="1:15" ht="60" customHeight="1">
      <c r="A17" s="98"/>
      <c r="B17" s="92"/>
      <c r="C17" s="33">
        <v>9</v>
      </c>
      <c r="D17" s="34" t="s">
        <v>53</v>
      </c>
      <c r="E17" s="33"/>
      <c r="F17" s="108"/>
      <c r="G17" s="35" t="s">
        <v>10</v>
      </c>
      <c r="H17" s="36" t="s">
        <v>44</v>
      </c>
      <c r="I17" s="33">
        <v>1150</v>
      </c>
      <c r="J17" s="33"/>
      <c r="K17" s="33"/>
      <c r="L17" s="37"/>
      <c r="M17" s="37">
        <f t="shared" si="0"/>
        <v>1150</v>
      </c>
      <c r="N17" s="34" t="s">
        <v>77</v>
      </c>
      <c r="O17" s="32"/>
    </row>
    <row r="18" spans="1:15" ht="75" customHeight="1">
      <c r="A18" s="98"/>
      <c r="B18" s="92"/>
      <c r="C18" s="33">
        <v>10</v>
      </c>
      <c r="D18" s="34" t="s">
        <v>49</v>
      </c>
      <c r="E18" s="33"/>
      <c r="F18" s="108"/>
      <c r="G18" s="35" t="s">
        <v>66</v>
      </c>
      <c r="H18" s="36" t="s">
        <v>44</v>
      </c>
      <c r="I18" s="33">
        <v>240</v>
      </c>
      <c r="J18" s="33"/>
      <c r="K18" s="33"/>
      <c r="L18" s="37"/>
      <c r="M18" s="37">
        <f t="shared" si="0"/>
        <v>240</v>
      </c>
      <c r="N18" s="34" t="s">
        <v>74</v>
      </c>
      <c r="O18" s="32"/>
    </row>
    <row r="19" spans="1:15" ht="75" customHeight="1">
      <c r="A19" s="98"/>
      <c r="B19" s="92"/>
      <c r="C19" s="33">
        <v>11</v>
      </c>
      <c r="D19" s="34" t="s">
        <v>49</v>
      </c>
      <c r="E19" s="33"/>
      <c r="F19" s="108"/>
      <c r="G19" s="46" t="s">
        <v>62</v>
      </c>
      <c r="H19" s="36" t="s">
        <v>44</v>
      </c>
      <c r="I19" s="33">
        <v>120</v>
      </c>
      <c r="J19" s="33">
        <v>240</v>
      </c>
      <c r="K19" s="33"/>
      <c r="L19" s="37"/>
      <c r="M19" s="37">
        <f t="shared" si="0"/>
        <v>360</v>
      </c>
      <c r="N19" s="34" t="s">
        <v>74</v>
      </c>
      <c r="O19" s="32"/>
    </row>
    <row r="20" spans="1:15" ht="48">
      <c r="A20" s="98"/>
      <c r="B20" s="92"/>
      <c r="C20" s="33">
        <v>12</v>
      </c>
      <c r="D20" s="34" t="s">
        <v>54</v>
      </c>
      <c r="E20" s="33"/>
      <c r="F20" s="108"/>
      <c r="G20" s="35" t="s">
        <v>64</v>
      </c>
      <c r="H20" s="36" t="s">
        <v>44</v>
      </c>
      <c r="I20" s="33">
        <v>500</v>
      </c>
      <c r="J20" s="33"/>
      <c r="K20" s="33"/>
      <c r="L20" s="37"/>
      <c r="M20" s="37">
        <f t="shared" si="0"/>
        <v>500</v>
      </c>
      <c r="N20" s="34" t="s">
        <v>73</v>
      </c>
      <c r="O20" s="32"/>
    </row>
    <row r="21" spans="1:15" ht="48">
      <c r="A21" s="98"/>
      <c r="B21" s="92"/>
      <c r="C21" s="33"/>
      <c r="D21" s="34" t="s">
        <v>118</v>
      </c>
      <c r="E21" s="33"/>
      <c r="F21" s="108"/>
      <c r="G21" s="35" t="s">
        <v>64</v>
      </c>
      <c r="H21" s="36" t="s">
        <v>44</v>
      </c>
      <c r="I21" s="33"/>
      <c r="J21" s="33">
        <v>500</v>
      </c>
      <c r="K21" s="33"/>
      <c r="L21" s="37"/>
      <c r="M21" s="37">
        <f t="shared" si="0"/>
        <v>500</v>
      </c>
      <c r="N21" s="34" t="s">
        <v>73</v>
      </c>
      <c r="O21" s="32"/>
    </row>
    <row r="22" spans="1:15" ht="24">
      <c r="A22" s="98"/>
      <c r="B22" s="92"/>
      <c r="C22" s="33">
        <v>13</v>
      </c>
      <c r="D22" s="38" t="s">
        <v>55</v>
      </c>
      <c r="E22" s="33"/>
      <c r="F22" s="108"/>
      <c r="G22" s="35" t="s">
        <v>43</v>
      </c>
      <c r="H22" s="36" t="s">
        <v>44</v>
      </c>
      <c r="I22" s="33"/>
      <c r="J22" s="33">
        <v>114.905</v>
      </c>
      <c r="K22" s="33"/>
      <c r="L22" s="37"/>
      <c r="M22" s="37">
        <f t="shared" si="0"/>
        <v>114.905</v>
      </c>
      <c r="N22" s="112" t="s">
        <v>78</v>
      </c>
      <c r="O22" s="32"/>
    </row>
    <row r="23" spans="1:15" ht="24">
      <c r="A23" s="98"/>
      <c r="B23" s="92"/>
      <c r="C23" s="33">
        <v>14</v>
      </c>
      <c r="D23" s="38" t="s">
        <v>56</v>
      </c>
      <c r="E23" s="33"/>
      <c r="F23" s="108"/>
      <c r="G23" s="35" t="s">
        <v>43</v>
      </c>
      <c r="H23" s="36" t="s">
        <v>44</v>
      </c>
      <c r="I23" s="33"/>
      <c r="J23" s="33">
        <v>344</v>
      </c>
      <c r="K23" s="33"/>
      <c r="L23" s="37"/>
      <c r="M23" s="37">
        <f t="shared" si="0"/>
        <v>344</v>
      </c>
      <c r="N23" s="112"/>
      <c r="O23" s="32"/>
    </row>
    <row r="24" spans="1:15" ht="77.25" customHeight="1">
      <c r="A24" s="98"/>
      <c r="B24" s="92"/>
      <c r="C24" s="33">
        <v>15</v>
      </c>
      <c r="D24" s="38" t="s">
        <v>57</v>
      </c>
      <c r="E24" s="33"/>
      <c r="F24" s="108"/>
      <c r="G24" s="35" t="s">
        <v>43</v>
      </c>
      <c r="H24" s="36" t="s">
        <v>44</v>
      </c>
      <c r="I24" s="33"/>
      <c r="J24" s="33">
        <v>226.095</v>
      </c>
      <c r="K24" s="33"/>
      <c r="L24" s="37"/>
      <c r="M24" s="37">
        <f t="shared" si="0"/>
        <v>226.095</v>
      </c>
      <c r="N24" s="112"/>
      <c r="O24" s="32"/>
    </row>
    <row r="25" spans="1:15" ht="63.75">
      <c r="A25" s="98"/>
      <c r="B25" s="93"/>
      <c r="C25" s="40">
        <f>C24+1</f>
        <v>16</v>
      </c>
      <c r="D25" s="73" t="s">
        <v>128</v>
      </c>
      <c r="E25" s="40"/>
      <c r="F25" s="108"/>
      <c r="G25" s="35" t="s">
        <v>43</v>
      </c>
      <c r="H25" s="36" t="s">
        <v>44</v>
      </c>
      <c r="I25" s="40"/>
      <c r="J25" s="40">
        <v>543</v>
      </c>
      <c r="K25" s="40"/>
      <c r="L25" s="37"/>
      <c r="M25" s="37">
        <f t="shared" si="0"/>
        <v>543</v>
      </c>
      <c r="N25" s="43"/>
      <c r="O25" s="32"/>
    </row>
    <row r="26" spans="1:15" ht="25.5">
      <c r="A26" s="98"/>
      <c r="B26" s="93"/>
      <c r="C26" s="40">
        <f>C25+1</f>
        <v>17</v>
      </c>
      <c r="D26" s="73" t="s">
        <v>129</v>
      </c>
      <c r="E26" s="40"/>
      <c r="F26" s="108"/>
      <c r="G26" s="35" t="s">
        <v>43</v>
      </c>
      <c r="H26" s="36" t="s">
        <v>44</v>
      </c>
      <c r="I26" s="40"/>
      <c r="J26" s="40">
        <v>100</v>
      </c>
      <c r="K26" s="40"/>
      <c r="L26" s="37"/>
      <c r="M26" s="37">
        <f t="shared" si="0"/>
        <v>100</v>
      </c>
      <c r="N26" s="43"/>
      <c r="O26" s="32"/>
    </row>
    <row r="27" spans="1:15" ht="63.75">
      <c r="A27" s="98"/>
      <c r="B27" s="93"/>
      <c r="C27" s="40">
        <f>C26+1</f>
        <v>18</v>
      </c>
      <c r="D27" s="74" t="s">
        <v>130</v>
      </c>
      <c r="E27" s="40"/>
      <c r="F27" s="108"/>
      <c r="G27" s="35" t="s">
        <v>43</v>
      </c>
      <c r="H27" s="36" t="s">
        <v>44</v>
      </c>
      <c r="I27" s="40"/>
      <c r="J27" s="40">
        <v>100</v>
      </c>
      <c r="K27" s="40"/>
      <c r="L27" s="37"/>
      <c r="M27" s="37">
        <f t="shared" si="0"/>
        <v>100</v>
      </c>
      <c r="N27" s="43"/>
      <c r="O27" s="32"/>
    </row>
    <row r="28" spans="1:15" ht="25.5">
      <c r="A28" s="98"/>
      <c r="B28" s="93"/>
      <c r="C28" s="40">
        <f>C27+1</f>
        <v>19</v>
      </c>
      <c r="D28" s="75" t="s">
        <v>131</v>
      </c>
      <c r="E28" s="40"/>
      <c r="F28" s="108"/>
      <c r="G28" s="35" t="s">
        <v>43</v>
      </c>
      <c r="H28" s="36" t="s">
        <v>44</v>
      </c>
      <c r="I28" s="40"/>
      <c r="J28" s="40">
        <v>16.55</v>
      </c>
      <c r="K28" s="40"/>
      <c r="L28" s="37"/>
      <c r="M28" s="37">
        <f t="shared" si="0"/>
        <v>16.55</v>
      </c>
      <c r="N28" s="43"/>
      <c r="O28" s="32"/>
    </row>
    <row r="29" spans="1:15" ht="72.75" thickBot="1">
      <c r="A29" s="98"/>
      <c r="B29" s="93"/>
      <c r="C29" s="40">
        <f>C28+1</f>
        <v>20</v>
      </c>
      <c r="D29" s="41" t="s">
        <v>58</v>
      </c>
      <c r="E29" s="40"/>
      <c r="F29" s="108"/>
      <c r="G29" s="42" t="s">
        <v>63</v>
      </c>
      <c r="H29" s="36" t="s">
        <v>44</v>
      </c>
      <c r="I29" s="40"/>
      <c r="J29" s="40">
        <v>250</v>
      </c>
      <c r="K29" s="40"/>
      <c r="L29" s="37"/>
      <c r="M29" s="37">
        <f t="shared" si="0"/>
        <v>250</v>
      </c>
      <c r="N29" s="43" t="s">
        <v>73</v>
      </c>
      <c r="O29" s="32"/>
    </row>
    <row r="30" spans="1:14" ht="12.75" thickBot="1">
      <c r="A30" s="20"/>
      <c r="B30" s="22"/>
      <c r="C30" s="22"/>
      <c r="D30" s="22"/>
      <c r="E30" s="22"/>
      <c r="F30" s="22"/>
      <c r="G30" s="22"/>
      <c r="H30" s="22"/>
      <c r="I30" s="22">
        <f>SUM(I10:I29)</f>
        <v>3700</v>
      </c>
      <c r="J30" s="22">
        <f>SUM(J10:J29)</f>
        <v>3092.9500000000003</v>
      </c>
      <c r="K30" s="22">
        <f>SUM(K10:K29)</f>
        <v>0</v>
      </c>
      <c r="L30" s="22"/>
      <c r="M30" s="22">
        <f>SUM(M10:M29)</f>
        <v>6792.95</v>
      </c>
      <c r="N30" s="44"/>
    </row>
    <row r="31" spans="1:14" ht="24" customHeight="1">
      <c r="A31" s="97">
        <v>3</v>
      </c>
      <c r="B31" s="100" t="s">
        <v>67</v>
      </c>
      <c r="C31" s="27">
        <f>C29+1</f>
        <v>21</v>
      </c>
      <c r="D31" s="28" t="s">
        <v>68</v>
      </c>
      <c r="E31" s="95" t="s">
        <v>105</v>
      </c>
      <c r="F31" s="95" t="s">
        <v>42</v>
      </c>
      <c r="G31" s="29" t="s">
        <v>43</v>
      </c>
      <c r="H31" s="29" t="s">
        <v>44</v>
      </c>
      <c r="I31" s="27"/>
      <c r="J31" s="27"/>
      <c r="K31" s="27"/>
      <c r="L31" s="19"/>
      <c r="M31" s="19">
        <f aca="true" t="shared" si="1" ref="M31:M44">I31+J31+K31</f>
        <v>0</v>
      </c>
      <c r="N31" s="109" t="s">
        <v>77</v>
      </c>
    </row>
    <row r="32" spans="1:14" ht="24">
      <c r="A32" s="98"/>
      <c r="B32" s="94"/>
      <c r="C32" s="27">
        <v>22</v>
      </c>
      <c r="D32" s="34" t="s">
        <v>69</v>
      </c>
      <c r="E32" s="90"/>
      <c r="F32" s="90"/>
      <c r="G32" s="35" t="s">
        <v>43</v>
      </c>
      <c r="H32" s="35" t="s">
        <v>44</v>
      </c>
      <c r="I32" s="33"/>
      <c r="J32" s="33"/>
      <c r="K32" s="33"/>
      <c r="L32" s="37"/>
      <c r="M32" s="37">
        <f t="shared" si="1"/>
        <v>0</v>
      </c>
      <c r="N32" s="110"/>
    </row>
    <row r="33" spans="1:14" ht="24">
      <c r="A33" s="98"/>
      <c r="B33" s="94"/>
      <c r="C33" s="27">
        <v>23</v>
      </c>
      <c r="D33" s="34" t="s">
        <v>70</v>
      </c>
      <c r="E33" s="90"/>
      <c r="F33" s="90"/>
      <c r="G33" s="35" t="s">
        <v>43</v>
      </c>
      <c r="H33" s="35" t="s">
        <v>44</v>
      </c>
      <c r="I33" s="33"/>
      <c r="J33" s="33"/>
      <c r="K33" s="33"/>
      <c r="L33" s="37"/>
      <c r="M33" s="37">
        <f t="shared" si="1"/>
        <v>0</v>
      </c>
      <c r="N33" s="110"/>
    </row>
    <row r="34" spans="1:14" ht="24">
      <c r="A34" s="98"/>
      <c r="B34" s="94"/>
      <c r="C34" s="27">
        <v>24</v>
      </c>
      <c r="D34" s="34" t="s">
        <v>71</v>
      </c>
      <c r="E34" s="90"/>
      <c r="F34" s="90"/>
      <c r="G34" s="35" t="s">
        <v>43</v>
      </c>
      <c r="H34" s="35" t="s">
        <v>44</v>
      </c>
      <c r="I34" s="33"/>
      <c r="J34" s="33"/>
      <c r="K34" s="33"/>
      <c r="L34" s="37"/>
      <c r="M34" s="37">
        <f t="shared" si="1"/>
        <v>0</v>
      </c>
      <c r="N34" s="110"/>
    </row>
    <row r="35" spans="1:14" ht="36">
      <c r="A35" s="98"/>
      <c r="B35" s="94"/>
      <c r="C35" s="27">
        <v>25</v>
      </c>
      <c r="D35" s="43" t="s">
        <v>72</v>
      </c>
      <c r="E35" s="90"/>
      <c r="F35" s="90"/>
      <c r="G35" s="42" t="s">
        <v>43</v>
      </c>
      <c r="H35" s="42" t="s">
        <v>44</v>
      </c>
      <c r="I35" s="40"/>
      <c r="J35" s="40"/>
      <c r="K35" s="40"/>
      <c r="L35" s="37"/>
      <c r="M35" s="37">
        <f t="shared" si="1"/>
        <v>0</v>
      </c>
      <c r="N35" s="111"/>
    </row>
    <row r="36" spans="1:14" ht="60">
      <c r="A36" s="98"/>
      <c r="B36" s="94"/>
      <c r="C36" s="27">
        <v>26</v>
      </c>
      <c r="D36" s="34" t="s">
        <v>114</v>
      </c>
      <c r="E36" s="90"/>
      <c r="F36" s="90"/>
      <c r="G36" s="34" t="s">
        <v>63</v>
      </c>
      <c r="H36" s="35" t="s">
        <v>44</v>
      </c>
      <c r="I36" s="45"/>
      <c r="J36" s="33">
        <v>4780</v>
      </c>
      <c r="K36" s="33"/>
      <c r="L36" s="45"/>
      <c r="M36" s="37">
        <f t="shared" si="1"/>
        <v>4780</v>
      </c>
      <c r="N36" s="17" t="s">
        <v>102</v>
      </c>
    </row>
    <row r="37" spans="1:14" ht="72">
      <c r="A37" s="98"/>
      <c r="B37" s="94"/>
      <c r="C37" s="27">
        <f>C36+1</f>
        <v>27</v>
      </c>
      <c r="D37" s="38" t="s">
        <v>141</v>
      </c>
      <c r="E37" s="90"/>
      <c r="F37" s="90"/>
      <c r="G37" s="34" t="s">
        <v>63</v>
      </c>
      <c r="H37" s="35" t="s">
        <v>44</v>
      </c>
      <c r="I37" s="45"/>
      <c r="J37" s="33">
        <v>4779</v>
      </c>
      <c r="K37" s="33"/>
      <c r="L37" s="45"/>
      <c r="M37" s="37">
        <f t="shared" si="1"/>
        <v>4779</v>
      </c>
      <c r="N37" s="35" t="s">
        <v>103</v>
      </c>
    </row>
    <row r="38" spans="1:14" ht="72">
      <c r="A38" s="98"/>
      <c r="B38" s="94"/>
      <c r="C38" s="27">
        <f aca="true" t="shared" si="2" ref="C38:C51">C37+1</f>
        <v>28</v>
      </c>
      <c r="D38" s="38" t="s">
        <v>97</v>
      </c>
      <c r="E38" s="90"/>
      <c r="F38" s="90"/>
      <c r="G38" s="34" t="s">
        <v>63</v>
      </c>
      <c r="H38" s="35" t="s">
        <v>44</v>
      </c>
      <c r="I38" s="45"/>
      <c r="J38" s="46">
        <v>4000</v>
      </c>
      <c r="K38" s="46"/>
      <c r="L38" s="45"/>
      <c r="M38" s="37">
        <f t="shared" si="1"/>
        <v>4000</v>
      </c>
      <c r="N38" s="35" t="s">
        <v>103</v>
      </c>
    </row>
    <row r="39" spans="1:14" ht="120">
      <c r="A39" s="98"/>
      <c r="B39" s="94"/>
      <c r="C39" s="27">
        <f t="shared" si="2"/>
        <v>29</v>
      </c>
      <c r="D39" s="38" t="s">
        <v>115</v>
      </c>
      <c r="E39" s="90"/>
      <c r="F39" s="90"/>
      <c r="G39" s="34" t="s">
        <v>63</v>
      </c>
      <c r="H39" s="35" t="s">
        <v>44</v>
      </c>
      <c r="I39" s="45"/>
      <c r="J39" s="33">
        <v>0</v>
      </c>
      <c r="K39" s="33"/>
      <c r="L39" s="45"/>
      <c r="M39" s="37">
        <f t="shared" si="1"/>
        <v>0</v>
      </c>
      <c r="N39" s="35" t="s">
        <v>103</v>
      </c>
    </row>
    <row r="40" spans="1:14" ht="60">
      <c r="A40" s="98"/>
      <c r="B40" s="94"/>
      <c r="C40" s="27">
        <f t="shared" si="2"/>
        <v>30</v>
      </c>
      <c r="D40" s="38" t="s">
        <v>116</v>
      </c>
      <c r="E40" s="90"/>
      <c r="F40" s="90"/>
      <c r="G40" s="34" t="s">
        <v>63</v>
      </c>
      <c r="H40" s="35" t="s">
        <v>44</v>
      </c>
      <c r="I40" s="45"/>
      <c r="J40" s="40">
        <v>2257</v>
      </c>
      <c r="K40" s="40"/>
      <c r="L40" s="45"/>
      <c r="M40" s="37">
        <f t="shared" si="1"/>
        <v>2257</v>
      </c>
      <c r="N40" s="35" t="s">
        <v>104</v>
      </c>
    </row>
    <row r="41" spans="1:14" ht="96">
      <c r="A41" s="98"/>
      <c r="B41" s="94"/>
      <c r="C41" s="27">
        <f t="shared" si="2"/>
        <v>31</v>
      </c>
      <c r="D41" s="38" t="s">
        <v>98</v>
      </c>
      <c r="E41" s="90"/>
      <c r="F41" s="90"/>
      <c r="G41" s="34" t="s">
        <v>100</v>
      </c>
      <c r="H41" s="35" t="s">
        <v>44</v>
      </c>
      <c r="I41" s="45"/>
      <c r="J41" s="33">
        <v>177.486</v>
      </c>
      <c r="K41" s="88"/>
      <c r="L41" s="45"/>
      <c r="M41" s="37">
        <f t="shared" si="1"/>
        <v>177.486</v>
      </c>
      <c r="N41" s="35" t="s">
        <v>104</v>
      </c>
    </row>
    <row r="42" spans="1:14" ht="84">
      <c r="A42" s="98"/>
      <c r="B42" s="94"/>
      <c r="C42" s="27">
        <f t="shared" si="2"/>
        <v>32</v>
      </c>
      <c r="D42" s="38" t="s">
        <v>117</v>
      </c>
      <c r="E42" s="90"/>
      <c r="F42" s="90"/>
      <c r="G42" s="34" t="s">
        <v>63</v>
      </c>
      <c r="H42" s="35" t="s">
        <v>44</v>
      </c>
      <c r="I42" s="45"/>
      <c r="J42" s="33">
        <v>0</v>
      </c>
      <c r="K42" s="88"/>
      <c r="L42" s="45"/>
      <c r="M42" s="37">
        <f t="shared" si="1"/>
        <v>0</v>
      </c>
      <c r="N42" s="35" t="s">
        <v>104</v>
      </c>
    </row>
    <row r="43" spans="1:14" ht="48">
      <c r="A43" s="98"/>
      <c r="B43" s="94"/>
      <c r="C43" s="27">
        <f t="shared" si="2"/>
        <v>33</v>
      </c>
      <c r="D43" s="38" t="s">
        <v>99</v>
      </c>
      <c r="E43" s="90"/>
      <c r="F43" s="90"/>
      <c r="G43" s="34" t="s">
        <v>101</v>
      </c>
      <c r="H43" s="35" t="s">
        <v>44</v>
      </c>
      <c r="I43" s="45"/>
      <c r="J43" s="33">
        <v>300</v>
      </c>
      <c r="K43" s="88"/>
      <c r="L43" s="45"/>
      <c r="M43" s="37">
        <f t="shared" si="1"/>
        <v>300</v>
      </c>
      <c r="N43" s="35" t="s">
        <v>104</v>
      </c>
    </row>
    <row r="44" spans="1:14" ht="72">
      <c r="A44" s="98"/>
      <c r="B44" s="94"/>
      <c r="C44" s="27">
        <f t="shared" si="2"/>
        <v>34</v>
      </c>
      <c r="D44" s="38" t="s">
        <v>113</v>
      </c>
      <c r="E44" s="90"/>
      <c r="F44" s="90"/>
      <c r="G44" s="42" t="s">
        <v>63</v>
      </c>
      <c r="H44" s="42" t="s">
        <v>44</v>
      </c>
      <c r="I44" s="47"/>
      <c r="J44" s="40">
        <v>3355</v>
      </c>
      <c r="K44" s="40"/>
      <c r="L44" s="47"/>
      <c r="M44" s="37">
        <f t="shared" si="1"/>
        <v>3355</v>
      </c>
      <c r="N44" s="42" t="s">
        <v>104</v>
      </c>
    </row>
    <row r="45" spans="1:14" ht="64.5" customHeight="1">
      <c r="A45" s="98"/>
      <c r="B45" s="94"/>
      <c r="C45" s="27">
        <f t="shared" si="2"/>
        <v>35</v>
      </c>
      <c r="D45" s="48" t="s">
        <v>119</v>
      </c>
      <c r="E45" s="90"/>
      <c r="F45" s="90"/>
      <c r="G45" s="42" t="s">
        <v>63</v>
      </c>
      <c r="H45" s="35" t="s">
        <v>44</v>
      </c>
      <c r="I45" s="33"/>
      <c r="J45" s="46">
        <v>0</v>
      </c>
      <c r="K45" s="46"/>
      <c r="L45" s="33"/>
      <c r="M45" s="46">
        <f aca="true" t="shared" si="3" ref="M45:M51">J45</f>
        <v>0</v>
      </c>
      <c r="N45" s="35" t="s">
        <v>104</v>
      </c>
    </row>
    <row r="46" spans="1:14" ht="51.75" customHeight="1">
      <c r="A46" s="98"/>
      <c r="B46" s="94"/>
      <c r="C46" s="27">
        <f t="shared" si="2"/>
        <v>36</v>
      </c>
      <c r="D46" s="49" t="s">
        <v>120</v>
      </c>
      <c r="E46" s="90"/>
      <c r="F46" s="90"/>
      <c r="G46" s="42" t="s">
        <v>63</v>
      </c>
      <c r="H46" s="35" t="s">
        <v>44</v>
      </c>
      <c r="I46" s="33"/>
      <c r="J46" s="46">
        <v>0</v>
      </c>
      <c r="K46" s="46"/>
      <c r="L46" s="33"/>
      <c r="M46" s="46">
        <f t="shared" si="3"/>
        <v>0</v>
      </c>
      <c r="N46" s="35" t="s">
        <v>104</v>
      </c>
    </row>
    <row r="47" spans="1:14" ht="51.75" customHeight="1">
      <c r="A47" s="98"/>
      <c r="B47" s="94"/>
      <c r="C47" s="27">
        <f t="shared" si="2"/>
        <v>37</v>
      </c>
      <c r="D47" s="49" t="s">
        <v>139</v>
      </c>
      <c r="E47" s="90"/>
      <c r="F47" s="90"/>
      <c r="G47" s="42" t="s">
        <v>63</v>
      </c>
      <c r="H47" s="35" t="s">
        <v>44</v>
      </c>
      <c r="I47" s="33"/>
      <c r="J47" s="46">
        <v>3448</v>
      </c>
      <c r="K47" s="46"/>
      <c r="L47" s="33"/>
      <c r="M47" s="46">
        <f t="shared" si="3"/>
        <v>3448</v>
      </c>
      <c r="N47" s="35" t="s">
        <v>104</v>
      </c>
    </row>
    <row r="48" spans="1:14" ht="51.75" customHeight="1">
      <c r="A48" s="98"/>
      <c r="B48" s="94"/>
      <c r="C48" s="27">
        <f t="shared" si="2"/>
        <v>38</v>
      </c>
      <c r="D48" s="49" t="s">
        <v>140</v>
      </c>
      <c r="E48" s="90"/>
      <c r="F48" s="90"/>
      <c r="G48" s="42" t="s">
        <v>63</v>
      </c>
      <c r="H48" s="35" t="s">
        <v>44</v>
      </c>
      <c r="I48" s="33"/>
      <c r="J48" s="46">
        <v>600</v>
      </c>
      <c r="K48" s="46"/>
      <c r="L48" s="33"/>
      <c r="M48" s="46">
        <f t="shared" si="3"/>
        <v>600</v>
      </c>
      <c r="N48" s="35" t="s">
        <v>104</v>
      </c>
    </row>
    <row r="49" spans="1:14" ht="64.5" customHeight="1">
      <c r="A49" s="98"/>
      <c r="B49" s="94"/>
      <c r="C49" s="27">
        <f t="shared" si="2"/>
        <v>39</v>
      </c>
      <c r="D49" s="49" t="s">
        <v>121</v>
      </c>
      <c r="E49" s="90"/>
      <c r="F49" s="90"/>
      <c r="G49" s="42" t="s">
        <v>63</v>
      </c>
      <c r="H49" s="35" t="s">
        <v>44</v>
      </c>
      <c r="I49" s="33"/>
      <c r="J49" s="46">
        <v>0</v>
      </c>
      <c r="K49" s="46"/>
      <c r="L49" s="33"/>
      <c r="M49" s="46">
        <f t="shared" si="3"/>
        <v>0</v>
      </c>
      <c r="N49" s="35" t="s">
        <v>104</v>
      </c>
    </row>
    <row r="50" spans="1:14" ht="64.5" customHeight="1">
      <c r="A50" s="98"/>
      <c r="B50" s="94"/>
      <c r="C50" s="27">
        <f t="shared" si="2"/>
        <v>40</v>
      </c>
      <c r="D50" s="48" t="s">
        <v>123</v>
      </c>
      <c r="E50" s="90"/>
      <c r="F50" s="90"/>
      <c r="G50" s="42" t="s">
        <v>43</v>
      </c>
      <c r="H50" s="42" t="s">
        <v>44</v>
      </c>
      <c r="I50" s="33"/>
      <c r="J50" s="46">
        <v>1786.3</v>
      </c>
      <c r="K50" s="46"/>
      <c r="L50" s="33"/>
      <c r="M50" s="46">
        <f t="shared" si="3"/>
        <v>1786.3</v>
      </c>
      <c r="N50" s="35" t="s">
        <v>104</v>
      </c>
    </row>
    <row r="51" spans="1:14" ht="64.5" customHeight="1" thickBot="1">
      <c r="A51" s="99"/>
      <c r="B51" s="101"/>
      <c r="C51" s="27">
        <f t="shared" si="2"/>
        <v>41</v>
      </c>
      <c r="D51" s="49" t="s">
        <v>122</v>
      </c>
      <c r="E51" s="96"/>
      <c r="F51" s="96"/>
      <c r="G51" s="42" t="s">
        <v>63</v>
      </c>
      <c r="H51" s="35" t="s">
        <v>44</v>
      </c>
      <c r="I51" s="33"/>
      <c r="J51" s="46">
        <v>0</v>
      </c>
      <c r="K51" s="46"/>
      <c r="L51" s="33"/>
      <c r="M51" s="46">
        <f t="shared" si="3"/>
        <v>0</v>
      </c>
      <c r="N51" s="35" t="s">
        <v>104</v>
      </c>
    </row>
    <row r="52" spans="1:14" ht="12.75" thickBot="1">
      <c r="A52" s="20"/>
      <c r="B52" s="21"/>
      <c r="C52" s="22"/>
      <c r="D52" s="22"/>
      <c r="E52" s="22"/>
      <c r="F52" s="22"/>
      <c r="G52" s="50"/>
      <c r="H52" s="50"/>
      <c r="I52" s="50"/>
      <c r="J52" s="51">
        <f>SUM(J31:J51)</f>
        <v>25482.786</v>
      </c>
      <c r="K52" s="51">
        <f>SUM(K31:K51)</f>
        <v>0</v>
      </c>
      <c r="L52" s="51">
        <f>SUM(L31:L51)</f>
        <v>0</v>
      </c>
      <c r="M52" s="51">
        <f>SUM(M31:M51)</f>
        <v>25482.786</v>
      </c>
      <c r="N52" s="52"/>
    </row>
    <row r="53" spans="1:14" ht="86.25" customHeight="1">
      <c r="A53" s="90">
        <v>4</v>
      </c>
      <c r="B53" s="91" t="s">
        <v>79</v>
      </c>
      <c r="C53" s="27">
        <f>C51+1</f>
        <v>42</v>
      </c>
      <c r="D53" s="28" t="s">
        <v>80</v>
      </c>
      <c r="E53" s="27"/>
      <c r="F53" s="95" t="s">
        <v>42</v>
      </c>
      <c r="G53" s="29" t="s">
        <v>43</v>
      </c>
      <c r="H53" s="29" t="s">
        <v>44</v>
      </c>
      <c r="I53" s="27"/>
      <c r="J53" s="27"/>
      <c r="K53" s="27"/>
      <c r="L53" s="19"/>
      <c r="M53" s="19">
        <f>I53+J53+K53</f>
        <v>0</v>
      </c>
      <c r="N53" s="110" t="s">
        <v>84</v>
      </c>
    </row>
    <row r="54" spans="1:14" ht="60" customHeight="1">
      <c r="A54" s="90"/>
      <c r="B54" s="92"/>
      <c r="C54" s="27">
        <v>41</v>
      </c>
      <c r="D54" s="34" t="s">
        <v>81</v>
      </c>
      <c r="E54" s="33"/>
      <c r="F54" s="90"/>
      <c r="G54" s="35" t="s">
        <v>43</v>
      </c>
      <c r="H54" s="35" t="s">
        <v>44</v>
      </c>
      <c r="I54" s="33"/>
      <c r="J54" s="33"/>
      <c r="K54" s="33"/>
      <c r="L54" s="37"/>
      <c r="M54" s="37">
        <f>I54+J54+K54</f>
        <v>0</v>
      </c>
      <c r="N54" s="110"/>
    </row>
    <row r="55" spans="1:14" ht="60" customHeight="1">
      <c r="A55" s="90"/>
      <c r="B55" s="92"/>
      <c r="C55" s="27">
        <v>42</v>
      </c>
      <c r="D55" s="34" t="s">
        <v>82</v>
      </c>
      <c r="E55" s="33"/>
      <c r="F55" s="90"/>
      <c r="G55" s="35" t="s">
        <v>43</v>
      </c>
      <c r="H55" s="35" t="s">
        <v>44</v>
      </c>
      <c r="I55" s="33"/>
      <c r="J55" s="33"/>
      <c r="K55" s="33"/>
      <c r="L55" s="37"/>
      <c r="M55" s="37">
        <f>I55+J55+K55</f>
        <v>0</v>
      </c>
      <c r="N55" s="110"/>
    </row>
    <row r="56" spans="1:14" ht="60" customHeight="1" thickBot="1">
      <c r="A56" s="90"/>
      <c r="B56" s="93"/>
      <c r="C56" s="27">
        <v>43</v>
      </c>
      <c r="D56" s="43" t="s">
        <v>83</v>
      </c>
      <c r="E56" s="40"/>
      <c r="F56" s="96"/>
      <c r="G56" s="42" t="s">
        <v>43</v>
      </c>
      <c r="H56" s="42" t="s">
        <v>44</v>
      </c>
      <c r="I56" s="40"/>
      <c r="J56" s="40"/>
      <c r="K56" s="40"/>
      <c r="L56" s="37"/>
      <c r="M56" s="37">
        <f>I56+J56+K56</f>
        <v>0</v>
      </c>
      <c r="N56" s="110"/>
    </row>
    <row r="57" spans="1:14" ht="12">
      <c r="A57" s="53"/>
      <c r="B57" s="54"/>
      <c r="C57" s="55"/>
      <c r="D57" s="56"/>
      <c r="E57" s="55"/>
      <c r="F57" s="55"/>
      <c r="G57" s="55"/>
      <c r="H57" s="55"/>
      <c r="I57" s="55"/>
      <c r="J57" s="55"/>
      <c r="K57" s="55"/>
      <c r="L57" s="55"/>
      <c r="M57" s="55"/>
      <c r="N57" s="57"/>
    </row>
    <row r="58" spans="1:14" ht="72" customHeight="1">
      <c r="A58" s="89">
        <v>5</v>
      </c>
      <c r="B58" s="93" t="s">
        <v>85</v>
      </c>
      <c r="C58" s="33">
        <f>C56+1</f>
        <v>44</v>
      </c>
      <c r="D58" s="34" t="s">
        <v>86</v>
      </c>
      <c r="E58" s="33"/>
      <c r="F58" s="89" t="s">
        <v>42</v>
      </c>
      <c r="G58" s="35" t="s">
        <v>43</v>
      </c>
      <c r="H58" s="35" t="s">
        <v>44</v>
      </c>
      <c r="I58" s="33"/>
      <c r="J58" s="33"/>
      <c r="K58" s="33"/>
      <c r="L58" s="37"/>
      <c r="M58" s="37">
        <f aca="true" t="shared" si="4" ref="M58:M64">I58+J58+K58</f>
        <v>0</v>
      </c>
      <c r="N58" s="58" t="s">
        <v>124</v>
      </c>
    </row>
    <row r="59" spans="1:14" ht="36">
      <c r="A59" s="90"/>
      <c r="B59" s="94"/>
      <c r="C59" s="33">
        <v>45</v>
      </c>
      <c r="D59" s="34" t="s">
        <v>87</v>
      </c>
      <c r="E59" s="33"/>
      <c r="F59" s="90"/>
      <c r="G59" s="35" t="s">
        <v>43</v>
      </c>
      <c r="H59" s="35" t="s">
        <v>44</v>
      </c>
      <c r="I59" s="33"/>
      <c r="J59" s="33"/>
      <c r="K59" s="33"/>
      <c r="L59" s="37"/>
      <c r="M59" s="37">
        <f t="shared" si="4"/>
        <v>0</v>
      </c>
      <c r="N59" s="58" t="s">
        <v>124</v>
      </c>
    </row>
    <row r="60" spans="1:14" ht="36">
      <c r="A60" s="90"/>
      <c r="B60" s="94"/>
      <c r="C60" s="33">
        <v>46</v>
      </c>
      <c r="D60" s="34" t="s">
        <v>88</v>
      </c>
      <c r="E60" s="33"/>
      <c r="F60" s="90"/>
      <c r="G60" s="35" t="s">
        <v>43</v>
      </c>
      <c r="H60" s="35" t="s">
        <v>44</v>
      </c>
      <c r="I60" s="33"/>
      <c r="J60" s="33"/>
      <c r="K60" s="33"/>
      <c r="L60" s="37"/>
      <c r="M60" s="37">
        <f t="shared" si="4"/>
        <v>0</v>
      </c>
      <c r="N60" s="58" t="s">
        <v>124</v>
      </c>
    </row>
    <row r="61" spans="1:14" ht="76.5">
      <c r="A61" s="90"/>
      <c r="B61" s="94"/>
      <c r="C61" s="33">
        <v>47</v>
      </c>
      <c r="D61" s="71" t="s">
        <v>125</v>
      </c>
      <c r="E61" s="40"/>
      <c r="F61" s="90"/>
      <c r="G61" s="35" t="s">
        <v>43</v>
      </c>
      <c r="H61" s="35" t="s">
        <v>44</v>
      </c>
      <c r="I61" s="40"/>
      <c r="J61" s="40"/>
      <c r="K61" s="40"/>
      <c r="L61" s="37"/>
      <c r="M61" s="37">
        <f t="shared" si="4"/>
        <v>0</v>
      </c>
      <c r="N61" s="58" t="s">
        <v>124</v>
      </c>
    </row>
    <row r="62" spans="1:14" ht="76.5">
      <c r="A62" s="90"/>
      <c r="B62" s="94"/>
      <c r="C62" s="33">
        <v>48</v>
      </c>
      <c r="D62" s="71" t="s">
        <v>126</v>
      </c>
      <c r="E62" s="40"/>
      <c r="F62" s="90"/>
      <c r="G62" s="35" t="s">
        <v>43</v>
      </c>
      <c r="H62" s="35" t="s">
        <v>44</v>
      </c>
      <c r="I62" s="40"/>
      <c r="J62" s="40">
        <v>80</v>
      </c>
      <c r="K62" s="40"/>
      <c r="L62" s="37"/>
      <c r="M62" s="37">
        <f t="shared" si="4"/>
        <v>80</v>
      </c>
      <c r="N62" s="58" t="s">
        <v>124</v>
      </c>
    </row>
    <row r="63" spans="1:14" ht="36">
      <c r="A63" s="90"/>
      <c r="B63" s="94"/>
      <c r="C63" s="33">
        <v>49</v>
      </c>
      <c r="D63" s="72" t="s">
        <v>127</v>
      </c>
      <c r="E63" s="40"/>
      <c r="F63" s="90"/>
      <c r="G63" s="35" t="s">
        <v>43</v>
      </c>
      <c r="H63" s="35" t="s">
        <v>44</v>
      </c>
      <c r="I63" s="40"/>
      <c r="J63" s="40">
        <v>80</v>
      </c>
      <c r="K63" s="40"/>
      <c r="L63" s="37"/>
      <c r="M63" s="37">
        <f t="shared" si="4"/>
        <v>80</v>
      </c>
      <c r="N63" s="58" t="s">
        <v>124</v>
      </c>
    </row>
    <row r="64" spans="1:14" ht="60.75" thickBot="1">
      <c r="A64" s="90"/>
      <c r="B64" s="94"/>
      <c r="C64" s="33">
        <v>50</v>
      </c>
      <c r="D64" s="43" t="s">
        <v>89</v>
      </c>
      <c r="E64" s="40"/>
      <c r="F64" s="96"/>
      <c r="G64" s="41" t="s">
        <v>90</v>
      </c>
      <c r="H64" s="42" t="s">
        <v>44</v>
      </c>
      <c r="I64" s="40"/>
      <c r="J64" s="40">
        <v>100</v>
      </c>
      <c r="K64" s="40"/>
      <c r="L64" s="37"/>
      <c r="M64" s="37">
        <f t="shared" si="4"/>
        <v>100</v>
      </c>
      <c r="N64" s="59" t="s">
        <v>124</v>
      </c>
    </row>
    <row r="65" spans="1:14" ht="12.75" thickBot="1">
      <c r="A65" s="53"/>
      <c r="B65" s="54"/>
      <c r="C65" s="55"/>
      <c r="D65" s="56"/>
      <c r="E65" s="55"/>
      <c r="F65" s="55"/>
      <c r="G65" s="55"/>
      <c r="H65" s="55"/>
      <c r="I65" s="55">
        <f>SUM(I58:I64)</f>
        <v>0</v>
      </c>
      <c r="J65" s="55">
        <f>SUM(J58:J64)</f>
        <v>260</v>
      </c>
      <c r="K65" s="55">
        <f>SUM(K58:K64)</f>
        <v>0</v>
      </c>
      <c r="L65" s="55"/>
      <c r="M65" s="55">
        <f>SUM(M58:M64)</f>
        <v>260</v>
      </c>
      <c r="N65" s="57"/>
    </row>
    <row r="66" spans="1:14" ht="72" customHeight="1">
      <c r="A66" s="89">
        <v>6</v>
      </c>
      <c r="B66" s="93" t="s">
        <v>91</v>
      </c>
      <c r="C66" s="33">
        <v>51</v>
      </c>
      <c r="D66" s="34" t="s">
        <v>92</v>
      </c>
      <c r="E66" s="33"/>
      <c r="F66" s="89" t="s">
        <v>42</v>
      </c>
      <c r="G66" s="34" t="s">
        <v>95</v>
      </c>
      <c r="H66" s="35" t="s">
        <v>44</v>
      </c>
      <c r="I66" s="33"/>
      <c r="J66" s="33"/>
      <c r="K66" s="39"/>
      <c r="L66" s="33"/>
      <c r="M66" s="37">
        <f>I66+J66+K66</f>
        <v>0</v>
      </c>
      <c r="N66" s="116" t="s">
        <v>96</v>
      </c>
    </row>
    <row r="67" spans="1:14" ht="60">
      <c r="A67" s="90"/>
      <c r="B67" s="94"/>
      <c r="C67" s="33">
        <v>52</v>
      </c>
      <c r="D67" s="34" t="s">
        <v>93</v>
      </c>
      <c r="E67" s="33"/>
      <c r="F67" s="90"/>
      <c r="G67" s="34" t="s">
        <v>95</v>
      </c>
      <c r="H67" s="35" t="s">
        <v>44</v>
      </c>
      <c r="I67" s="33"/>
      <c r="J67" s="33"/>
      <c r="K67" s="39"/>
      <c r="L67" s="33"/>
      <c r="M67" s="37">
        <f>I67+J67+K67</f>
        <v>0</v>
      </c>
      <c r="N67" s="117"/>
    </row>
    <row r="68" spans="1:14" ht="72.75" thickBot="1">
      <c r="A68" s="90"/>
      <c r="B68" s="94"/>
      <c r="C68" s="40">
        <v>53</v>
      </c>
      <c r="D68" s="43" t="s">
        <v>94</v>
      </c>
      <c r="E68" s="40"/>
      <c r="F68" s="96"/>
      <c r="G68" s="43" t="s">
        <v>95</v>
      </c>
      <c r="H68" s="42" t="s">
        <v>44</v>
      </c>
      <c r="I68" s="40"/>
      <c r="J68" s="40"/>
      <c r="K68" s="60"/>
      <c r="L68" s="40"/>
      <c r="M68" s="37">
        <f>I68+J68+K68</f>
        <v>0</v>
      </c>
      <c r="N68" s="117"/>
    </row>
    <row r="69" spans="1:14" s="64" customFormat="1" ht="12.75" thickBo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>
        <f>SUM(K36:K44)</f>
        <v>0</v>
      </c>
      <c r="L69" s="61">
        <f>SUM(L36:L44)</f>
        <v>0</v>
      </c>
      <c r="M69" s="62">
        <f>I69+J69+K69</f>
        <v>0</v>
      </c>
      <c r="N69" s="63"/>
    </row>
    <row r="70" spans="1:14" s="68" customFormat="1" ht="12.75" thickBot="1">
      <c r="A70" s="65"/>
      <c r="B70" s="66"/>
      <c r="C70" s="66"/>
      <c r="D70" s="66"/>
      <c r="E70" s="66"/>
      <c r="F70" s="66"/>
      <c r="G70" s="66"/>
      <c r="H70" s="66"/>
      <c r="I70" s="66">
        <f>I9+I30+I52+I57+I65+I69</f>
        <v>3700</v>
      </c>
      <c r="J70" s="87">
        <f>J9+J30+J52+J57+J65+J69</f>
        <v>28835.736</v>
      </c>
      <c r="K70" s="66">
        <f>K9+K30+K52+K57+K65+K69</f>
        <v>0</v>
      </c>
      <c r="L70" s="66">
        <f>L9+L30+L52+L57+L65+L69</f>
        <v>0</v>
      </c>
      <c r="M70" s="66">
        <f>M9+M30+M52+M57+M65+M69</f>
        <v>32535.736</v>
      </c>
      <c r="N70" s="67"/>
    </row>
    <row r="71" spans="1:14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ht="12"/>
    <row r="73" ht="12"/>
    <row r="74" ht="12"/>
    <row r="75" spans="2:14" ht="12">
      <c r="B75" s="106" t="s">
        <v>35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>
      <c r="D87" s="70"/>
    </row>
  </sheetData>
  <sheetProtection/>
  <autoFilter ref="A7:N7"/>
  <mergeCells count="37">
    <mergeCell ref="N22:N24"/>
    <mergeCell ref="F5:F7"/>
    <mergeCell ref="B66:B68"/>
    <mergeCell ref="H5:H7"/>
    <mergeCell ref="J6:J7"/>
    <mergeCell ref="K6:K7"/>
    <mergeCell ref="I5:M5"/>
    <mergeCell ref="N53:N56"/>
    <mergeCell ref="N66:N68"/>
    <mergeCell ref="F66:F68"/>
    <mergeCell ref="H2:N2"/>
    <mergeCell ref="B75:N75"/>
    <mergeCell ref="N5:N7"/>
    <mergeCell ref="M6:M7"/>
    <mergeCell ref="I6:I7"/>
    <mergeCell ref="F10:F29"/>
    <mergeCell ref="L6:L7"/>
    <mergeCell ref="N31:N35"/>
    <mergeCell ref="F58:F64"/>
    <mergeCell ref="C5:C7"/>
    <mergeCell ref="A10:A29"/>
    <mergeCell ref="A66:A68"/>
    <mergeCell ref="A5:A7"/>
    <mergeCell ref="B5:B7"/>
    <mergeCell ref="G5:G7"/>
    <mergeCell ref="D5:D7"/>
    <mergeCell ref="E5:E7"/>
    <mergeCell ref="B10:B29"/>
    <mergeCell ref="F31:F51"/>
    <mergeCell ref="F53:F56"/>
    <mergeCell ref="A58:A64"/>
    <mergeCell ref="B53:B56"/>
    <mergeCell ref="A53:A56"/>
    <mergeCell ref="B58:B64"/>
    <mergeCell ref="E31:E51"/>
    <mergeCell ref="A31:A51"/>
    <mergeCell ref="B31:B51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view="pageBreakPreview" zoomScale="75" zoomScaleSheetLayoutView="75" zoomScalePageLayoutView="0" workbookViewId="0" topLeftCell="A1">
      <selection activeCell="G9" sqref="G9:G13"/>
    </sheetView>
  </sheetViews>
  <sheetFormatPr defaultColWidth="9.140625" defaultRowHeight="12.75"/>
  <cols>
    <col min="1" max="1" width="9.140625" style="80" customWidth="1"/>
    <col min="2" max="2" width="6.8515625" style="79" customWidth="1"/>
    <col min="3" max="3" width="41.7109375" style="79" customWidth="1"/>
    <col min="4" max="4" width="9.57421875" style="80" customWidth="1"/>
    <col min="5" max="5" width="12.7109375" style="80" customWidth="1"/>
    <col min="6" max="6" width="11.28125" style="80" customWidth="1"/>
    <col min="7" max="7" width="11.421875" style="80" customWidth="1"/>
    <col min="8" max="8" width="11.00390625" style="80" customWidth="1"/>
    <col min="9" max="10" width="10.140625" style="80" customWidth="1"/>
    <col min="11" max="16384" width="9.140625" style="80" customWidth="1"/>
  </cols>
  <sheetData>
    <row r="1" spans="6:12" ht="41.25" customHeight="1">
      <c r="F1" s="121" t="s">
        <v>143</v>
      </c>
      <c r="G1" s="121"/>
      <c r="H1" s="121"/>
      <c r="I1" s="121"/>
      <c r="J1" s="121"/>
      <c r="K1" s="121"/>
      <c r="L1" s="121"/>
    </row>
    <row r="3" spans="2:12" ht="12">
      <c r="B3" s="118" t="s">
        <v>0</v>
      </c>
      <c r="C3" s="118" t="s">
        <v>18</v>
      </c>
      <c r="D3" s="118" t="s">
        <v>11</v>
      </c>
      <c r="E3" s="118" t="s">
        <v>19</v>
      </c>
      <c r="F3" s="124" t="s">
        <v>12</v>
      </c>
      <c r="G3" s="124"/>
      <c r="H3" s="124"/>
      <c r="I3" s="124"/>
      <c r="J3" s="118" t="s">
        <v>112</v>
      </c>
      <c r="K3" s="12" t="s">
        <v>13</v>
      </c>
      <c r="L3" s="12" t="s">
        <v>16</v>
      </c>
    </row>
    <row r="4" spans="2:12" ht="12">
      <c r="B4" s="119"/>
      <c r="C4" s="119"/>
      <c r="D4" s="119"/>
      <c r="E4" s="119"/>
      <c r="F4" s="124"/>
      <c r="G4" s="124"/>
      <c r="H4" s="124"/>
      <c r="I4" s="124"/>
      <c r="J4" s="119"/>
      <c r="K4" s="12" t="s">
        <v>14</v>
      </c>
      <c r="L4" s="12" t="s">
        <v>14</v>
      </c>
    </row>
    <row r="5" spans="2:12" ht="12">
      <c r="B5" s="119"/>
      <c r="C5" s="119"/>
      <c r="D5" s="119"/>
      <c r="E5" s="119"/>
      <c r="F5" s="124"/>
      <c r="G5" s="124"/>
      <c r="H5" s="124"/>
      <c r="I5" s="124"/>
      <c r="J5" s="119"/>
      <c r="K5" s="12" t="s">
        <v>15</v>
      </c>
      <c r="L5" s="12" t="s">
        <v>15</v>
      </c>
    </row>
    <row r="6" spans="2:12" ht="12">
      <c r="B6" s="120"/>
      <c r="C6" s="120"/>
      <c r="D6" s="120"/>
      <c r="E6" s="120"/>
      <c r="F6" s="12" t="s">
        <v>110</v>
      </c>
      <c r="G6" s="12" t="s">
        <v>17</v>
      </c>
      <c r="H6" s="12" t="s">
        <v>109</v>
      </c>
      <c r="I6" s="12" t="s">
        <v>111</v>
      </c>
      <c r="J6" s="120"/>
      <c r="K6" s="123"/>
      <c r="L6" s="123"/>
    </row>
    <row r="7" spans="2:12" ht="12">
      <c r="B7" s="12">
        <v>1</v>
      </c>
      <c r="C7" s="81">
        <v>2</v>
      </c>
      <c r="D7" s="81">
        <v>3</v>
      </c>
      <c r="E7" s="81">
        <v>4</v>
      </c>
      <c r="F7" s="81">
        <v>5</v>
      </c>
      <c r="G7" s="81"/>
      <c r="H7" s="81">
        <v>6</v>
      </c>
      <c r="I7" s="81">
        <v>7</v>
      </c>
      <c r="J7" s="81">
        <v>8</v>
      </c>
      <c r="K7" s="81">
        <v>9</v>
      </c>
      <c r="L7" s="81">
        <v>10</v>
      </c>
    </row>
    <row r="8" spans="2:12" ht="12">
      <c r="B8" s="82"/>
      <c r="C8" s="11" t="s">
        <v>106</v>
      </c>
      <c r="D8" s="10"/>
      <c r="E8" s="83"/>
      <c r="F8" s="83"/>
      <c r="G8" s="83"/>
      <c r="H8" s="83"/>
      <c r="I8" s="83"/>
      <c r="J8" s="82"/>
      <c r="K8" s="83"/>
      <c r="L8" s="83"/>
    </row>
    <row r="9" spans="2:12" s="13" customFormat="1" ht="36">
      <c r="B9" s="84"/>
      <c r="C9" s="78" t="s">
        <v>132</v>
      </c>
      <c r="D9" s="77"/>
      <c r="E9" s="86"/>
      <c r="F9" s="86">
        <f>'ДОДАТОК 1'!I9</f>
        <v>0</v>
      </c>
      <c r="G9" s="86">
        <f>'ДОДАТОК 1'!J9</f>
        <v>0</v>
      </c>
      <c r="H9" s="86">
        <f>'ДОДАТОК 1'!K9</f>
        <v>0</v>
      </c>
      <c r="I9" s="86">
        <f>'ДОДАТОК 1'!L9</f>
        <v>0</v>
      </c>
      <c r="J9" s="86">
        <f aca="true" t="shared" si="0" ref="J9:J14">F9+G9+H9+I9</f>
        <v>0</v>
      </c>
      <c r="K9" s="86"/>
      <c r="L9" s="85"/>
    </row>
    <row r="10" spans="2:12" s="13" customFormat="1" ht="84">
      <c r="B10" s="84"/>
      <c r="C10" s="78" t="s">
        <v>133</v>
      </c>
      <c r="D10" s="77"/>
      <c r="E10" s="86"/>
      <c r="F10" s="86">
        <f>'ДОДАТОК 1'!I30</f>
        <v>3700</v>
      </c>
      <c r="G10" s="86">
        <f>'ДОДАТОК 1'!J30</f>
        <v>3092.9500000000003</v>
      </c>
      <c r="H10" s="86">
        <f>'ДОДАТОК 1'!K30</f>
        <v>0</v>
      </c>
      <c r="I10" s="86">
        <f>'ДОДАТОК 1'!L30</f>
        <v>0</v>
      </c>
      <c r="J10" s="86">
        <f t="shared" si="0"/>
        <v>6792.950000000001</v>
      </c>
      <c r="K10" s="86"/>
      <c r="L10" s="85"/>
    </row>
    <row r="11" spans="2:12" s="13" customFormat="1" ht="48">
      <c r="B11" s="84"/>
      <c r="C11" s="78" t="s">
        <v>134</v>
      </c>
      <c r="D11" s="77"/>
      <c r="E11" s="86"/>
      <c r="F11" s="86">
        <f>'ДОДАТОК 1'!I52</f>
        <v>0</v>
      </c>
      <c r="G11" s="86">
        <f>'ДОДАТОК 1'!J52</f>
        <v>25482.786</v>
      </c>
      <c r="H11" s="86">
        <f>'ДОДАТОК 1'!K52</f>
        <v>0</v>
      </c>
      <c r="I11" s="86">
        <f>'ДОДАТОК 1'!L52</f>
        <v>0</v>
      </c>
      <c r="J11" s="86">
        <f t="shared" si="0"/>
        <v>25482.786</v>
      </c>
      <c r="K11" s="86"/>
      <c r="L11" s="85"/>
    </row>
    <row r="12" spans="2:12" s="13" customFormat="1" ht="36">
      <c r="B12" s="84"/>
      <c r="C12" s="78" t="s">
        <v>79</v>
      </c>
      <c r="D12" s="77"/>
      <c r="E12" s="86"/>
      <c r="F12" s="86">
        <f>'ДОДАТОК 1'!I57</f>
        <v>0</v>
      </c>
      <c r="G12" s="86">
        <f>'ДОДАТОК 1'!J57</f>
        <v>0</v>
      </c>
      <c r="H12" s="86">
        <f>'ДОДАТОК 1'!K57</f>
        <v>0</v>
      </c>
      <c r="I12" s="86">
        <f>'ДОДАТОК 1'!L57</f>
        <v>0</v>
      </c>
      <c r="J12" s="86">
        <f t="shared" si="0"/>
        <v>0</v>
      </c>
      <c r="K12" s="86"/>
      <c r="L12" s="85"/>
    </row>
    <row r="13" spans="2:12" s="13" customFormat="1" ht="24">
      <c r="B13" s="84"/>
      <c r="C13" s="78" t="s">
        <v>85</v>
      </c>
      <c r="D13" s="77"/>
      <c r="E13" s="86"/>
      <c r="F13" s="86">
        <f>'ДОДАТОК 1'!I65</f>
        <v>0</v>
      </c>
      <c r="G13" s="86">
        <f>'ДОДАТОК 1'!J65</f>
        <v>260</v>
      </c>
      <c r="H13" s="86">
        <f>'ДОДАТОК 1'!K65</f>
        <v>0</v>
      </c>
      <c r="I13" s="86">
        <f>'ДОДАТОК 1'!L65</f>
        <v>0</v>
      </c>
      <c r="J13" s="86">
        <f t="shared" si="0"/>
        <v>260</v>
      </c>
      <c r="K13" s="86"/>
      <c r="L13" s="85"/>
    </row>
    <row r="14" spans="2:12" s="13" customFormat="1" ht="36">
      <c r="B14" s="84"/>
      <c r="C14" s="78" t="s">
        <v>91</v>
      </c>
      <c r="D14" s="77"/>
      <c r="E14" s="86"/>
      <c r="F14" s="86">
        <f>'ДОДАТОК 1'!I69</f>
        <v>0</v>
      </c>
      <c r="G14" s="86">
        <f>'ДОДАТОК 1'!J69</f>
        <v>0</v>
      </c>
      <c r="H14" s="86">
        <f>'ДОДАТОК 1'!K69</f>
        <v>0</v>
      </c>
      <c r="I14" s="86">
        <f>'ДОДАТОК 1'!L69</f>
        <v>0</v>
      </c>
      <c r="J14" s="86">
        <f t="shared" si="0"/>
        <v>0</v>
      </c>
      <c r="K14" s="86"/>
      <c r="L14" s="85"/>
    </row>
    <row r="15" spans="2:12" ht="12">
      <c r="B15" s="82"/>
      <c r="C15" s="11" t="s">
        <v>107</v>
      </c>
      <c r="D15" s="10"/>
      <c r="E15" s="83"/>
      <c r="F15" s="83"/>
      <c r="G15" s="83"/>
      <c r="H15" s="83"/>
      <c r="I15" s="83"/>
      <c r="J15" s="83"/>
      <c r="K15" s="83"/>
      <c r="L15" s="83"/>
    </row>
    <row r="16" spans="2:12" s="13" customFormat="1" ht="12">
      <c r="B16" s="84"/>
      <c r="C16" s="76"/>
      <c r="D16" s="77"/>
      <c r="E16" s="85"/>
      <c r="F16" s="85"/>
      <c r="G16" s="85"/>
      <c r="H16" s="85"/>
      <c r="I16" s="85"/>
      <c r="J16" s="85"/>
      <c r="K16" s="85"/>
      <c r="L16" s="85"/>
    </row>
    <row r="17" spans="2:12" s="13" customFormat="1" ht="12">
      <c r="B17" s="84"/>
      <c r="C17" s="76"/>
      <c r="D17" s="77"/>
      <c r="E17" s="85"/>
      <c r="F17" s="85"/>
      <c r="G17" s="85"/>
      <c r="H17" s="85"/>
      <c r="I17" s="85"/>
      <c r="J17" s="85"/>
      <c r="K17" s="85"/>
      <c r="L17" s="85"/>
    </row>
    <row r="18" spans="2:12" s="13" customFormat="1" ht="12">
      <c r="B18" s="84"/>
      <c r="C18" s="76"/>
      <c r="D18" s="77"/>
      <c r="E18" s="85"/>
      <c r="F18" s="85"/>
      <c r="G18" s="85"/>
      <c r="H18" s="85"/>
      <c r="I18" s="85"/>
      <c r="J18" s="85"/>
      <c r="K18" s="85"/>
      <c r="L18" s="85"/>
    </row>
    <row r="19" spans="2:12" s="13" customFormat="1" ht="12">
      <c r="B19" s="84"/>
      <c r="C19" s="76"/>
      <c r="D19" s="77"/>
      <c r="E19" s="85"/>
      <c r="F19" s="85"/>
      <c r="G19" s="85"/>
      <c r="H19" s="85"/>
      <c r="I19" s="85"/>
      <c r="J19" s="85"/>
      <c r="K19" s="85"/>
      <c r="L19" s="85"/>
    </row>
    <row r="20" spans="2:12" ht="12">
      <c r="B20" s="82"/>
      <c r="C20" s="11" t="s">
        <v>108</v>
      </c>
      <c r="D20" s="10"/>
      <c r="E20" s="83"/>
      <c r="F20" s="83"/>
      <c r="G20" s="83"/>
      <c r="H20" s="83"/>
      <c r="I20" s="83"/>
      <c r="J20" s="83"/>
      <c r="K20" s="83"/>
      <c r="L20" s="83"/>
    </row>
    <row r="21" spans="2:12" ht="12">
      <c r="B21" s="84"/>
      <c r="C21" s="76" t="s">
        <v>135</v>
      </c>
      <c r="D21" s="77"/>
      <c r="E21" s="85"/>
      <c r="F21" s="85"/>
      <c r="G21" s="85"/>
      <c r="H21" s="85"/>
      <c r="I21" s="85"/>
      <c r="J21" s="85"/>
      <c r="K21" s="85"/>
      <c r="L21" s="85"/>
    </row>
    <row r="22" spans="2:12" ht="36">
      <c r="B22" s="84"/>
      <c r="C22" s="78" t="s">
        <v>136</v>
      </c>
      <c r="D22" s="77"/>
      <c r="E22" s="85"/>
      <c r="F22" s="84">
        <v>100</v>
      </c>
      <c r="G22" s="84">
        <v>100</v>
      </c>
      <c r="H22" s="85"/>
      <c r="I22" s="85"/>
      <c r="J22" s="85"/>
      <c r="K22" s="85"/>
      <c r="L22" s="85"/>
    </row>
    <row r="23" spans="2:12" ht="72">
      <c r="B23" s="84"/>
      <c r="C23" s="78" t="s">
        <v>46</v>
      </c>
      <c r="D23" s="77"/>
      <c r="E23" s="85"/>
      <c r="F23" s="84">
        <v>100</v>
      </c>
      <c r="G23" s="84">
        <v>100</v>
      </c>
      <c r="H23" s="85"/>
      <c r="I23" s="85"/>
      <c r="J23" s="85"/>
      <c r="K23" s="85"/>
      <c r="L23" s="85"/>
    </row>
    <row r="24" spans="2:12" ht="48">
      <c r="B24" s="84"/>
      <c r="C24" s="78" t="s">
        <v>137</v>
      </c>
      <c r="D24" s="77"/>
      <c r="E24" s="85"/>
      <c r="F24" s="84">
        <v>100</v>
      </c>
      <c r="G24" s="84">
        <v>100</v>
      </c>
      <c r="H24" s="85"/>
      <c r="I24" s="85"/>
      <c r="J24" s="85"/>
      <c r="K24" s="85"/>
      <c r="L24" s="85"/>
    </row>
    <row r="25" spans="2:12" ht="36">
      <c r="B25" s="84"/>
      <c r="C25" s="78" t="s">
        <v>138</v>
      </c>
      <c r="D25" s="77"/>
      <c r="E25" s="85"/>
      <c r="F25" s="84">
        <v>100</v>
      </c>
      <c r="G25" s="84">
        <v>100</v>
      </c>
      <c r="H25" s="85"/>
      <c r="I25" s="85"/>
      <c r="J25" s="85"/>
      <c r="K25" s="85"/>
      <c r="L25" s="85"/>
    </row>
    <row r="26" spans="2:12" ht="24">
      <c r="B26" s="84"/>
      <c r="C26" s="78" t="s">
        <v>85</v>
      </c>
      <c r="D26" s="77"/>
      <c r="E26" s="85"/>
      <c r="F26" s="84">
        <v>100</v>
      </c>
      <c r="G26" s="84">
        <v>100</v>
      </c>
      <c r="H26" s="85"/>
      <c r="I26" s="85"/>
      <c r="J26" s="85"/>
      <c r="K26" s="85"/>
      <c r="L26" s="85"/>
    </row>
    <row r="27" spans="2:12" ht="36">
      <c r="B27" s="84"/>
      <c r="C27" s="78" t="s">
        <v>91</v>
      </c>
      <c r="D27" s="77"/>
      <c r="E27" s="85"/>
      <c r="F27" s="84">
        <v>100</v>
      </c>
      <c r="G27" s="84">
        <v>100</v>
      </c>
      <c r="H27" s="85"/>
      <c r="I27" s="85"/>
      <c r="J27" s="85"/>
      <c r="K27" s="85"/>
      <c r="L27" s="85"/>
    </row>
    <row r="29" spans="2:12" ht="12">
      <c r="B29" s="122" t="s">
        <v>36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</row>
  </sheetData>
  <sheetProtection/>
  <mergeCells count="9">
    <mergeCell ref="D3:D6"/>
    <mergeCell ref="C3:C6"/>
    <mergeCell ref="B3:B6"/>
    <mergeCell ref="E3:E6"/>
    <mergeCell ref="F1:L1"/>
    <mergeCell ref="B29:L29"/>
    <mergeCell ref="K6:L6"/>
    <mergeCell ref="F3:I5"/>
    <mergeCell ref="J3:J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tabSelected="1"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32" t="s">
        <v>144</v>
      </c>
      <c r="H1" s="132"/>
      <c r="I1" s="132"/>
    </row>
    <row r="2" spans="2:8" ht="12.75">
      <c r="B2" s="127" t="s">
        <v>34</v>
      </c>
      <c r="C2" s="127"/>
      <c r="D2" s="127"/>
      <c r="E2" s="127"/>
      <c r="F2" s="127"/>
      <c r="G2" s="127"/>
      <c r="H2" s="127"/>
    </row>
    <row r="4" spans="2:9" ht="25.5" customHeight="1">
      <c r="B4" s="136" t="s">
        <v>32</v>
      </c>
      <c r="C4" s="128" t="s">
        <v>20</v>
      </c>
      <c r="D4" s="128"/>
      <c r="E4" s="128"/>
      <c r="F4" s="128"/>
      <c r="G4" s="128"/>
      <c r="H4" s="128"/>
      <c r="I4" s="136" t="s">
        <v>33</v>
      </c>
    </row>
    <row r="5" spans="2:9" ht="12.75">
      <c r="B5" s="137"/>
      <c r="C5" s="128"/>
      <c r="D5" s="128"/>
      <c r="E5" s="128"/>
      <c r="F5" s="128"/>
      <c r="G5" s="128"/>
      <c r="H5" s="128"/>
      <c r="I5" s="137"/>
    </row>
    <row r="6" spans="2:9" ht="12.75">
      <c r="B6" s="137"/>
      <c r="C6" s="128" t="s">
        <v>21</v>
      </c>
      <c r="D6" s="128"/>
      <c r="E6" s="128"/>
      <c r="F6" s="128"/>
      <c r="G6" s="2" t="s">
        <v>22</v>
      </c>
      <c r="H6" s="2" t="s">
        <v>23</v>
      </c>
      <c r="I6" s="137"/>
    </row>
    <row r="7" spans="2:9" ht="12.75">
      <c r="B7" s="137"/>
      <c r="C7" s="129">
        <v>2022</v>
      </c>
      <c r="D7" s="129">
        <v>2023</v>
      </c>
      <c r="E7" s="131">
        <v>2024</v>
      </c>
      <c r="F7" s="131">
        <v>2025</v>
      </c>
      <c r="G7" s="2" t="s">
        <v>24</v>
      </c>
      <c r="H7" s="2" t="s">
        <v>26</v>
      </c>
      <c r="I7" s="137"/>
    </row>
    <row r="8" spans="2:9" ht="12.75">
      <c r="B8" s="138"/>
      <c r="C8" s="130"/>
      <c r="D8" s="130"/>
      <c r="E8" s="131"/>
      <c r="F8" s="131"/>
      <c r="G8" s="2" t="s">
        <v>25</v>
      </c>
      <c r="H8" s="2" t="s">
        <v>25</v>
      </c>
      <c r="I8" s="138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27</v>
      </c>
      <c r="C10" s="125">
        <f>'ДОДАТОК 1'!I70</f>
        <v>3700</v>
      </c>
      <c r="D10" s="125">
        <f>'ДОДАТОК 1'!J70</f>
        <v>28835.736</v>
      </c>
      <c r="E10" s="131"/>
      <c r="F10" s="131"/>
      <c r="G10" s="134"/>
      <c r="H10" s="134"/>
      <c r="I10" s="135">
        <f>C10+E10+F10+G10+H10+D10</f>
        <v>32535.736</v>
      </c>
    </row>
    <row r="11" spans="2:9" ht="15.75">
      <c r="B11" s="3" t="s">
        <v>28</v>
      </c>
      <c r="C11" s="126"/>
      <c r="D11" s="126"/>
      <c r="E11" s="131"/>
      <c r="F11" s="131"/>
      <c r="G11" s="134"/>
      <c r="H11" s="134"/>
      <c r="I11" s="135"/>
    </row>
    <row r="12" spans="2:9" ht="15.75">
      <c r="B12" s="3" t="s">
        <v>29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30</v>
      </c>
      <c r="C13" s="1">
        <f>C10</f>
        <v>3700</v>
      </c>
      <c r="D13" s="7">
        <f>D10</f>
        <v>28835.736</v>
      </c>
      <c r="E13" s="1"/>
      <c r="F13" s="1"/>
      <c r="G13" s="4"/>
      <c r="H13" s="4"/>
      <c r="I13" s="1">
        <f>C13+E13+F13+G13+H13+D13</f>
        <v>32535.736</v>
      </c>
    </row>
    <row r="14" spans="2:9" ht="15.75">
      <c r="B14" s="6" t="s">
        <v>31</v>
      </c>
      <c r="C14" s="4"/>
      <c r="D14" s="9"/>
      <c r="E14" s="4"/>
      <c r="F14" s="4"/>
      <c r="G14" s="4"/>
      <c r="H14" s="4"/>
      <c r="I14" s="4"/>
    </row>
    <row r="17" spans="2:9" ht="15.75">
      <c r="B17" s="133" t="s">
        <v>37</v>
      </c>
      <c r="C17" s="133"/>
      <c r="D17" s="133"/>
      <c r="E17" s="133"/>
      <c r="F17" s="133"/>
      <c r="G17" s="133"/>
      <c r="H17" s="133"/>
      <c r="I17" s="133"/>
    </row>
  </sheetData>
  <sheetProtection/>
  <mergeCells count="18"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  <mergeCell ref="D10:D11"/>
    <mergeCell ref="B2:H2"/>
    <mergeCell ref="C4:H5"/>
    <mergeCell ref="C6:F6"/>
    <mergeCell ref="C7:C8"/>
    <mergeCell ref="E7:E8"/>
    <mergeCell ref="F7:F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2023-08-25T07:16:38Z</cp:lastPrinted>
  <dcterms:created xsi:type="dcterms:W3CDTF">2023-01-10T06:38:23Z</dcterms:created>
  <dcterms:modified xsi:type="dcterms:W3CDTF">2023-08-25T07:17:07Z</dcterms:modified>
  <cp:category/>
  <cp:version/>
  <cp:contentType/>
  <cp:contentStatus/>
</cp:coreProperties>
</file>