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1'!$A$7:$M$118</definedName>
    <definedName name="_xlnm.Print_Area" localSheetId="0">'ДОДАТОК 1'!$A$1:$M$123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<sst xmlns="http://schemas.openxmlformats.org/spreadsheetml/2006/main" count="340" uniqueCount="200">
  <si>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</si>
  <si>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</si>
  <si>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</si>
  <si>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</si>
  <si>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</si>
  <si>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</si>
  <si>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</si>
  <si>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</si>
  <si>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</si>
  <si>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</si>
  <si>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</si>
  <si>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</si>
  <si>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</si>
  <si>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Сектор житлово-комунального господарства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</si>
  <si>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</si>
  <si>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</si>
  <si>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</si>
  <si>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</si>
  <si>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</si>
  <si>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</si>
  <si>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</si>
  <si>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</si>
  <si>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</si>
  <si>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</si>
  <si>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</si>
  <si>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</si>
  <si>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</si>
  <si>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</si>
  <si>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</si>
  <si>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</si>
  <si>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</si>
  <si>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</si>
  <si>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</si>
  <si>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</si>
  <si>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</si>
  <si>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</si>
  <si>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</si>
  <si>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</si>
  <si>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</si>
  <si>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</si>
  <si>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</si>
  <si>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</si>
  <si>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</si>
  <si>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</si>
  <si>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Вуличне освітлення 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</si>
  <si>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</si>
  <si>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</si>
  <si>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</si>
  <si>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Сектор житлово- комунального господарства</t>
  </si>
  <si>
    <t xml:space="preserve">Сектор житлово- комунального господарства </t>
  </si>
  <si>
    <t>всього</t>
  </si>
  <si>
    <t>Управління капітального будівництва</t>
  </si>
  <si>
    <t>ВСБОГО ПО ПРОГРАМІ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</si>
  <si>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</si>
  <si>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</si>
  <si>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</si>
  <si>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</si>
  <si>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</si>
  <si>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</si>
  <si>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</si>
  <si>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</si>
  <si>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</si>
  <si>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</si>
  <si>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</si>
  <si>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</si>
  <si>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</si>
  <si>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</si>
  <si>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</si>
  <si>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</si>
  <si>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</si>
  <si>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</si>
  <si>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</si>
  <si>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</si>
  <si>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</si>
  <si>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</si>
  <si>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</si>
  <si>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</si>
  <si>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</si>
  <si>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</si>
  <si>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</si>
  <si>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</si>
  <si>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</si>
  <si>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</si>
  <si>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</si>
  <si>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</si>
  <si>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</si>
  <si>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</si>
  <si>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</si>
  <si>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</si>
  <si>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</si>
  <si>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</si>
  <si>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</si>
  <si>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</si>
  <si>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</si>
  <si>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</si>
  <si>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</si>
  <si>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</si>
  <si>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</si>
  <si>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</si>
  <si>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</si>
  <si>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</si>
  <si>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</si>
  <si>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</si>
  <si>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</si>
  <si>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</si>
  <si>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</si>
  <si>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</si>
  <si>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</si>
  <si>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</si>
  <si>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</si>
  <si>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</si>
  <si>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</si>
  <si>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</si>
  <si>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</si>
  <si>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</si>
  <si>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</si>
  <si>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</si>
  <si>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</si>
  <si>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</si>
  <si>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</si>
  <si>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</si>
  <si>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</si>
  <si>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</si>
  <si>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</si>
  <si>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</si>
  <si>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</si>
  <si>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</si>
  <si>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</si>
  <si>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</si>
  <si>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</si>
  <si>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</si>
  <si>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 xml:space="preserve"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</si>
  <si>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</si>
  <si>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</si>
  <si>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</si>
  <si>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</si>
  <si>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</si>
  <si>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</si>
  <si>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</si>
  <si>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</si>
  <si>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</si>
  <si>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</si>
  <si>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</si>
  <si>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</si>
  <si>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</si>
  <si>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</si>
  <si>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</si>
  <si>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</si>
  <si>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</si>
  <si>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</si>
  <si>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</si>
  <si>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</si>
  <si>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</si>
  <si>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</si>
  <si>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</si>
  <si>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вул.Централь в селі Фонтанка Одеського району Одеської області (встановлення астромічних таймерів в ТП-679 ЩЗО; ТП-511 ЩЗО, ТП- 400 ЩЗО; ТП-402 ЩЗО)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</si>
  <si>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</si>
  <si>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</si>
  <si>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</si>
  <si>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</si>
  <si>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</si>
  <si>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</si>
  <si>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</si>
  <si>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</si>
  <si>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</si>
  <si>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</si>
  <si>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</si>
  <si>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</si>
  <si>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</si>
  <si>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</si>
  <si>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Соняшна  в с. Крижанівка, Одеського р-ну, Одеської області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</si>
  <si>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</si>
  <si>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</si>
  <si>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>Поточний ремонт мережі зовнішнього електропостачання по вул.Уральська  в с. Світле, Одеського р-ну, Одеської області</t>
  </si>
  <si>
    <t>Поточний ремонт мережі зовнішнього електропостачання по вул.Кузнецька  в с. Світле, Одеського р-ну, Одеської області</t>
  </si>
  <si>
    <t>Поточний ремонт мережі зовнішнього електропостачання по вул.Комунальна  в с. Світле, Одеського р-ну, Одеської області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</si>
  <si>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Івана Франка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</si>
  <si>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Гагаріна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</si>
  <si>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вул. Терешкової</t>
  </si>
  <si>
    <t>Послуги з поточного ремонту та технічного обслуговування зовнішніх мереж електропостачання в селі Нова Дофінівка Одеського району Одеської області  вул. Курортна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</si>
  <si>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областівул. Друга Лугова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</si>
  <si>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  вул. Берегова</t>
  </si>
  <si>
    <t>Послуги з поточного ремонту та технічного обслуговування зовнішніх мереж електропостачання в селі Вапнярка Одеського району Одеської області  вул. Десантна</t>
  </si>
  <si>
    <t>Управління каптіального будівництва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</si>
  <si>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</si>
  <si>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</si>
  <si>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Будівництво пішохідного тротуару вздовж вул.Заболотного від вул.Південної дороги №101 (с.Фонтанка) до вул.Медова, (с.Ліски) Одеського району Одеської області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</si>
  <si>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</si>
  <si>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</si>
  <si>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</si>
  <si>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</si>
  <si>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Капітальний ремонт  дорожнього покриття по вул. Радісна в селі Нова Дофінівка  Одеського району Одеської області </t>
  </si>
  <si>
    <t>капітальний ремонт автомобільної дороги загального користування державного значення  М-28 Одеса-Южне- /М-14/ з підїздами на ділянці км22+500-км 25+000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</si>
  <si>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</si>
  <si>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Підготовка до опалювального сезону 2023-2024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</si>
  <si>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</si>
  <si>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</si>
  <si>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Додаток № 2 до Програми у редакції 
рішення Фонтанської сільської ради  № 1612- VIIІвід  15.08.2023 року</t>
  </si>
  <si>
    <t>Додаток № 1 до Програми у редакції 
рішення Фонтанської сільської ради   № 1612- VIIІ від 15.08.2023 року</t>
  </si>
  <si>
    <t>Додаток № 3 до Програми у редакції 
рішення Фонтанської сільської ради  № 1612 - VIIІ від 15.08.2023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</si>
</sst>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.5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1" fillId="0" borderId="10" xfId="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4" fontId="1" fillId="0" borderId="14" xfId="61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5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justify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49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6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34"/>
  <sheetViews>
    <sheetView tabSelected="1" view="pageBreakPreview" zoomScale="70" zoomScaleNormal="75" zoomScaleSheetLayoutView="70" zoomScalePageLayoutView="0" workbookViewId="0" topLeftCell="A1">
      <selection activeCell="J24" sqref="J24"/>
    </sheetView>
  </sheetViews>
  <sheetFormatPr defaultColWidth="9.140625" defaultRowHeight="12.75"/>
  <cols>
    <col min="1" max="1" width="9.140625" style="26" customWidth="1"/>
    <col min="2" max="2" width="30.140625" style="26" customWidth="1"/>
    <col min="3" max="3" width="7.8515625" style="26" customWidth="1"/>
    <col min="4" max="4" width="59.7109375" style="26" customWidth="1"/>
    <col min="5" max="5" width="12.140625" style="26" customWidth="1"/>
    <col min="6" max="6" width="9.8515625" style="26" customWidth="1"/>
    <col min="7" max="7" width="18.57421875" style="27" customWidth="1"/>
    <col min="8" max="8" width="14.140625" style="26" customWidth="1"/>
    <col min="9" max="9" width="11.8515625" style="26" customWidth="1"/>
    <col min="10" max="10" width="10.8515625" style="26" customWidth="1"/>
    <col min="11" max="11" width="11.421875" style="26" customWidth="1"/>
    <col min="12" max="12" width="11.57421875" style="26" customWidth="1"/>
    <col min="13" max="13" width="20.140625" style="26" customWidth="1"/>
    <col min="14" max="16384" width="9.140625" style="26" customWidth="1"/>
  </cols>
  <sheetData>
    <row r="2" spans="8:13" ht="42" customHeight="1">
      <c r="H2" s="64" t="s">
        <v>198</v>
      </c>
      <c r="I2" s="64"/>
      <c r="J2" s="64"/>
      <c r="K2" s="64"/>
      <c r="L2" s="64"/>
      <c r="M2" s="64"/>
    </row>
    <row r="3" spans="4:12" ht="12.75">
      <c r="D3" s="63" t="s">
        <v>138</v>
      </c>
      <c r="E3" s="63"/>
      <c r="F3" s="63"/>
      <c r="G3" s="63"/>
      <c r="H3" s="63"/>
      <c r="I3" s="63"/>
      <c r="J3" s="63"/>
      <c r="K3" s="63"/>
      <c r="L3" s="63"/>
    </row>
    <row r="4" ht="13.5" thickBot="1"/>
    <row r="5" spans="1:13" ht="13.5" thickBot="1">
      <c r="A5" s="67" t="s">
        <v>127</v>
      </c>
      <c r="B5" s="67" t="s">
        <v>1</v>
      </c>
      <c r="C5" s="67" t="s">
        <v>128</v>
      </c>
      <c r="D5" s="67" t="s">
        <v>2</v>
      </c>
      <c r="E5" s="67" t="s">
        <v>3</v>
      </c>
      <c r="F5" s="67" t="s">
        <v>4</v>
      </c>
      <c r="G5" s="67" t="s">
        <v>5</v>
      </c>
      <c r="H5" s="67" t="s">
        <v>6</v>
      </c>
      <c r="I5" s="70" t="s">
        <v>7</v>
      </c>
      <c r="J5" s="71"/>
      <c r="K5" s="71"/>
      <c r="L5" s="72"/>
      <c r="M5" s="67" t="s">
        <v>8</v>
      </c>
    </row>
    <row r="6" spans="1:13" ht="12.75">
      <c r="A6" s="68"/>
      <c r="B6" s="68"/>
      <c r="C6" s="68"/>
      <c r="D6" s="68"/>
      <c r="E6" s="68"/>
      <c r="F6" s="68"/>
      <c r="G6" s="68"/>
      <c r="H6" s="68"/>
      <c r="I6" s="67">
        <v>2023</v>
      </c>
      <c r="J6" s="67">
        <v>2024</v>
      </c>
      <c r="K6" s="67">
        <v>2025</v>
      </c>
      <c r="L6" s="67" t="s">
        <v>9</v>
      </c>
      <c r="M6" s="68"/>
    </row>
    <row r="7" spans="1:13" ht="13.5" thickBo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3" ht="51">
      <c r="A8" s="66"/>
      <c r="B8" s="77"/>
      <c r="C8" s="17">
        <v>1</v>
      </c>
      <c r="D8" s="38" t="s">
        <v>11</v>
      </c>
      <c r="E8" s="66"/>
      <c r="F8" s="66"/>
      <c r="G8" s="18" t="s">
        <v>13</v>
      </c>
      <c r="H8" s="66"/>
      <c r="I8" s="17">
        <v>1877950</v>
      </c>
      <c r="J8" s="17"/>
      <c r="K8" s="17"/>
      <c r="L8" s="17">
        <f>I8</f>
        <v>1877950</v>
      </c>
      <c r="M8" s="93"/>
    </row>
    <row r="9" spans="1:13" ht="38.25">
      <c r="A9" s="66"/>
      <c r="B9" s="77"/>
      <c r="C9" s="18">
        <v>2</v>
      </c>
      <c r="D9" s="33" t="s">
        <v>16</v>
      </c>
      <c r="E9" s="66"/>
      <c r="F9" s="66"/>
      <c r="G9" s="18" t="s">
        <v>13</v>
      </c>
      <c r="H9" s="66"/>
      <c r="I9" s="18">
        <v>171802</v>
      </c>
      <c r="J9" s="17"/>
      <c r="K9" s="18"/>
      <c r="L9" s="17">
        <f aca="true" t="shared" si="0" ref="L9:L19">I9</f>
        <v>171802</v>
      </c>
      <c r="M9" s="93"/>
    </row>
    <row r="10" spans="1:13" ht="38.25">
      <c r="A10" s="66"/>
      <c r="B10" s="77"/>
      <c r="C10" s="18">
        <v>3</v>
      </c>
      <c r="D10" s="33" t="s">
        <v>17</v>
      </c>
      <c r="E10" s="66"/>
      <c r="F10" s="66"/>
      <c r="G10" s="18" t="s">
        <v>13</v>
      </c>
      <c r="H10" s="66"/>
      <c r="I10" s="18">
        <v>99000</v>
      </c>
      <c r="J10" s="17"/>
      <c r="K10" s="18"/>
      <c r="L10" s="17">
        <f t="shared" si="0"/>
        <v>99000</v>
      </c>
      <c r="M10" s="93"/>
    </row>
    <row r="11" spans="1:13" ht="51">
      <c r="A11" s="66"/>
      <c r="B11" s="77"/>
      <c r="C11" s="18">
        <v>4</v>
      </c>
      <c r="D11" s="33" t="s">
        <v>18</v>
      </c>
      <c r="E11" s="66"/>
      <c r="F11" s="66"/>
      <c r="G11" s="18" t="s">
        <v>13</v>
      </c>
      <c r="H11" s="66"/>
      <c r="I11" s="18">
        <v>1929700</v>
      </c>
      <c r="J11" s="17"/>
      <c r="K11" s="18"/>
      <c r="L11" s="17">
        <f t="shared" si="0"/>
        <v>1929700</v>
      </c>
      <c r="M11" s="93"/>
    </row>
    <row r="12" spans="1:13" ht="51">
      <c r="A12" s="66"/>
      <c r="B12" s="77"/>
      <c r="C12" s="18">
        <v>5</v>
      </c>
      <c r="D12" s="33" t="s">
        <v>19</v>
      </c>
      <c r="E12" s="66"/>
      <c r="F12" s="66"/>
      <c r="G12" s="18" t="s">
        <v>47</v>
      </c>
      <c r="H12" s="66"/>
      <c r="I12" s="28">
        <v>334000</v>
      </c>
      <c r="J12" s="17"/>
      <c r="K12" s="18"/>
      <c r="L12" s="17">
        <f t="shared" si="0"/>
        <v>334000</v>
      </c>
      <c r="M12" s="93"/>
    </row>
    <row r="13" spans="1:13" ht="38.25">
      <c r="A13" s="66"/>
      <c r="B13" s="77"/>
      <c r="C13" s="18">
        <v>6</v>
      </c>
      <c r="D13" s="33" t="s">
        <v>20</v>
      </c>
      <c r="E13" s="66"/>
      <c r="F13" s="66"/>
      <c r="G13" s="18" t="s">
        <v>47</v>
      </c>
      <c r="H13" s="66"/>
      <c r="I13" s="28">
        <v>329000</v>
      </c>
      <c r="J13" s="17"/>
      <c r="K13" s="18"/>
      <c r="L13" s="17">
        <f t="shared" si="0"/>
        <v>329000</v>
      </c>
      <c r="M13" s="93"/>
    </row>
    <row r="14" spans="1:13" ht="38.25">
      <c r="A14" s="66"/>
      <c r="B14" s="77"/>
      <c r="C14" s="18">
        <v>7</v>
      </c>
      <c r="D14" s="33" t="s">
        <v>21</v>
      </c>
      <c r="E14" s="66"/>
      <c r="F14" s="66"/>
      <c r="G14" s="18" t="s">
        <v>47</v>
      </c>
      <c r="H14" s="66"/>
      <c r="I14" s="28">
        <v>5415000</v>
      </c>
      <c r="J14" s="17"/>
      <c r="K14" s="18"/>
      <c r="L14" s="17">
        <f t="shared" si="0"/>
        <v>5415000</v>
      </c>
      <c r="M14" s="93"/>
    </row>
    <row r="15" spans="1:13" ht="38.25">
      <c r="A15" s="66"/>
      <c r="B15" s="77"/>
      <c r="C15" s="18">
        <v>8</v>
      </c>
      <c r="D15" s="33" t="s">
        <v>22</v>
      </c>
      <c r="E15" s="66"/>
      <c r="F15" s="66"/>
      <c r="G15" s="18" t="s">
        <v>47</v>
      </c>
      <c r="H15" s="66"/>
      <c r="I15" s="18">
        <v>63600</v>
      </c>
      <c r="J15" s="17"/>
      <c r="K15" s="18"/>
      <c r="L15" s="17">
        <f t="shared" si="0"/>
        <v>63600</v>
      </c>
      <c r="M15" s="93"/>
    </row>
    <row r="16" spans="1:13" ht="51">
      <c r="A16" s="66"/>
      <c r="B16" s="77"/>
      <c r="C16" s="18">
        <v>9</v>
      </c>
      <c r="D16" s="14" t="s">
        <v>23</v>
      </c>
      <c r="E16" s="66"/>
      <c r="F16" s="66"/>
      <c r="G16" s="18" t="s">
        <v>47</v>
      </c>
      <c r="H16" s="66"/>
      <c r="I16" s="37">
        <v>3810000</v>
      </c>
      <c r="J16" s="17"/>
      <c r="K16" s="37"/>
      <c r="L16" s="17">
        <f t="shared" si="0"/>
        <v>3810000</v>
      </c>
      <c r="M16" s="93"/>
    </row>
    <row r="17" spans="1:13" ht="38.25">
      <c r="A17" s="66"/>
      <c r="B17" s="77"/>
      <c r="C17" s="18">
        <v>10</v>
      </c>
      <c r="D17" s="41" t="s">
        <v>184</v>
      </c>
      <c r="E17" s="66"/>
      <c r="F17" s="66"/>
      <c r="G17" s="21" t="s">
        <v>48</v>
      </c>
      <c r="H17" s="66"/>
      <c r="I17" s="37">
        <v>1306377</v>
      </c>
      <c r="J17" s="18"/>
      <c r="K17" s="37"/>
      <c r="L17" s="17">
        <f t="shared" si="0"/>
        <v>1306377</v>
      </c>
      <c r="M17" s="93"/>
    </row>
    <row r="18" spans="1:13" ht="51">
      <c r="A18" s="66"/>
      <c r="B18" s="77"/>
      <c r="C18" s="18">
        <v>11</v>
      </c>
      <c r="D18" s="33" t="s">
        <v>113</v>
      </c>
      <c r="E18" s="66"/>
      <c r="F18" s="66"/>
      <c r="G18" s="18" t="s">
        <v>47</v>
      </c>
      <c r="H18" s="66"/>
      <c r="I18" s="18">
        <v>3724981</v>
      </c>
      <c r="J18" s="17"/>
      <c r="K18" s="18"/>
      <c r="L18" s="17">
        <f t="shared" si="0"/>
        <v>3724981</v>
      </c>
      <c r="M18" s="93"/>
    </row>
    <row r="19" spans="1:13" ht="51.75" thickBot="1">
      <c r="A19" s="66"/>
      <c r="B19" s="77"/>
      <c r="C19" s="18">
        <v>12</v>
      </c>
      <c r="D19" s="15" t="s">
        <v>117</v>
      </c>
      <c r="E19" s="66"/>
      <c r="F19" s="66"/>
      <c r="G19" s="18" t="s">
        <v>114</v>
      </c>
      <c r="H19" s="66"/>
      <c r="I19" s="61">
        <v>337000</v>
      </c>
      <c r="J19" s="17"/>
      <c r="K19" s="18"/>
      <c r="L19" s="17">
        <f t="shared" si="0"/>
        <v>337000</v>
      </c>
      <c r="M19" s="93"/>
    </row>
    <row r="20" spans="1:13" ht="13.5" thickBot="1">
      <c r="A20" s="100"/>
      <c r="B20" s="103"/>
      <c r="C20" s="104" t="s">
        <v>50</v>
      </c>
      <c r="D20" s="84"/>
      <c r="E20" s="84"/>
      <c r="F20" s="84"/>
      <c r="G20" s="84"/>
      <c r="H20" s="86"/>
      <c r="I20" s="22">
        <f>SUM(I8:I19)</f>
        <v>19398410</v>
      </c>
      <c r="J20" s="19">
        <f>SUM(J8:J19)</f>
        <v>0</v>
      </c>
      <c r="K20" s="19">
        <f>SUM(K8:K19)</f>
        <v>0</v>
      </c>
      <c r="L20" s="47">
        <f>SUM(L8:L19)</f>
        <v>19398410</v>
      </c>
      <c r="M20" s="94"/>
    </row>
    <row r="21" spans="1:13" ht="153">
      <c r="A21" s="101">
        <v>2</v>
      </c>
      <c r="B21" s="102" t="s">
        <v>24</v>
      </c>
      <c r="C21" s="21">
        <f>C19+1</f>
        <v>13</v>
      </c>
      <c r="D21" s="39" t="s">
        <v>25</v>
      </c>
      <c r="E21" s="66"/>
      <c r="F21" s="95">
        <v>2023</v>
      </c>
      <c r="G21" s="40" t="s">
        <v>48</v>
      </c>
      <c r="H21" s="95" t="s">
        <v>14</v>
      </c>
      <c r="I21" s="40">
        <v>54000</v>
      </c>
      <c r="J21" s="40"/>
      <c r="K21" s="40"/>
      <c r="L21" s="18">
        <f>I21</f>
        <v>54000</v>
      </c>
      <c r="M21" s="92" t="s">
        <v>15</v>
      </c>
    </row>
    <row r="22" spans="1:13" ht="51">
      <c r="A22" s="66"/>
      <c r="B22" s="76"/>
      <c r="C22" s="18">
        <f>C21+1</f>
        <v>14</v>
      </c>
      <c r="D22" s="41" t="s">
        <v>26</v>
      </c>
      <c r="E22" s="66"/>
      <c r="F22" s="66"/>
      <c r="G22" s="18" t="s">
        <v>48</v>
      </c>
      <c r="H22" s="66"/>
      <c r="I22" s="18">
        <v>800000</v>
      </c>
      <c r="J22" s="18"/>
      <c r="K22" s="18"/>
      <c r="L22" s="18">
        <f aca="true" t="shared" si="1" ref="L22:L48">I22</f>
        <v>800000</v>
      </c>
      <c r="M22" s="93"/>
    </row>
    <row r="23" spans="1:13" ht="89.25">
      <c r="A23" s="66"/>
      <c r="B23" s="76"/>
      <c r="C23" s="18">
        <f aca="true" t="shared" si="2" ref="C23:C48">C22+1</f>
        <v>15</v>
      </c>
      <c r="D23" s="33" t="s">
        <v>133</v>
      </c>
      <c r="E23" s="66"/>
      <c r="F23" s="66"/>
      <c r="G23" s="18" t="s">
        <v>49</v>
      </c>
      <c r="H23" s="66"/>
      <c r="I23" s="18">
        <v>2000000</v>
      </c>
      <c r="J23" s="18"/>
      <c r="K23" s="18"/>
      <c r="L23" s="18">
        <f t="shared" si="1"/>
        <v>2000000</v>
      </c>
      <c r="M23" s="93"/>
    </row>
    <row r="24" spans="1:13" ht="89.25">
      <c r="A24" s="66"/>
      <c r="B24" s="76"/>
      <c r="C24" s="18">
        <f t="shared" si="2"/>
        <v>16</v>
      </c>
      <c r="D24" s="33" t="s">
        <v>121</v>
      </c>
      <c r="E24" s="66"/>
      <c r="F24" s="66"/>
      <c r="G24" s="18" t="s">
        <v>49</v>
      </c>
      <c r="H24" s="66"/>
      <c r="I24" s="18">
        <v>2900000</v>
      </c>
      <c r="J24" s="18"/>
      <c r="K24" s="18"/>
      <c r="L24" s="18">
        <f t="shared" si="1"/>
        <v>2900000</v>
      </c>
      <c r="M24" s="93"/>
    </row>
    <row r="25" spans="1:13" ht="51">
      <c r="A25" s="66"/>
      <c r="B25" s="76"/>
      <c r="C25" s="18">
        <f t="shared" si="2"/>
        <v>17</v>
      </c>
      <c r="D25" s="32" t="s">
        <v>142</v>
      </c>
      <c r="E25" s="66"/>
      <c r="F25" s="66"/>
      <c r="G25" s="18" t="s">
        <v>49</v>
      </c>
      <c r="H25" s="66"/>
      <c r="I25" s="18">
        <v>40000</v>
      </c>
      <c r="J25" s="18"/>
      <c r="K25" s="18"/>
      <c r="L25" s="18">
        <f t="shared" si="1"/>
        <v>40000</v>
      </c>
      <c r="M25" s="93"/>
    </row>
    <row r="26" spans="1:13" ht="76.5">
      <c r="A26" s="66"/>
      <c r="B26" s="76"/>
      <c r="C26" s="18">
        <f t="shared" si="2"/>
        <v>18</v>
      </c>
      <c r="D26" s="33" t="s">
        <v>27</v>
      </c>
      <c r="E26" s="66"/>
      <c r="F26" s="66"/>
      <c r="G26" s="18" t="s">
        <v>49</v>
      </c>
      <c r="H26" s="66"/>
      <c r="I26" s="18">
        <v>1327460</v>
      </c>
      <c r="J26" s="18"/>
      <c r="K26" s="18"/>
      <c r="L26" s="18">
        <f t="shared" si="1"/>
        <v>1327460</v>
      </c>
      <c r="M26" s="93"/>
    </row>
    <row r="27" spans="1:13" ht="102">
      <c r="A27" s="66"/>
      <c r="B27" s="76"/>
      <c r="C27" s="18">
        <f t="shared" si="2"/>
        <v>19</v>
      </c>
      <c r="D27" s="41" t="s">
        <v>134</v>
      </c>
      <c r="E27" s="66"/>
      <c r="F27" s="66"/>
      <c r="G27" s="18" t="s">
        <v>49</v>
      </c>
      <c r="H27" s="66"/>
      <c r="I27" s="18">
        <v>1500000</v>
      </c>
      <c r="J27" s="18"/>
      <c r="K27" s="18"/>
      <c r="L27" s="18">
        <f t="shared" si="1"/>
        <v>1500000</v>
      </c>
      <c r="M27" s="93"/>
    </row>
    <row r="28" spans="1:13" ht="51">
      <c r="A28" s="66"/>
      <c r="B28" s="76"/>
      <c r="C28" s="18">
        <f t="shared" si="2"/>
        <v>20</v>
      </c>
      <c r="D28" s="14" t="s">
        <v>28</v>
      </c>
      <c r="E28" s="66"/>
      <c r="F28" s="66"/>
      <c r="G28" s="37" t="s">
        <v>48</v>
      </c>
      <c r="H28" s="66"/>
      <c r="I28" s="37">
        <v>1500000</v>
      </c>
      <c r="J28" s="18"/>
      <c r="K28" s="37"/>
      <c r="L28" s="18">
        <f t="shared" si="1"/>
        <v>1500000</v>
      </c>
      <c r="M28" s="93"/>
    </row>
    <row r="29" spans="1:13" ht="25.5">
      <c r="A29" s="66"/>
      <c r="B29" s="76"/>
      <c r="C29" s="18">
        <f t="shared" si="2"/>
        <v>21</v>
      </c>
      <c r="D29" s="33" t="s">
        <v>29</v>
      </c>
      <c r="E29" s="66"/>
      <c r="F29" s="66"/>
      <c r="G29" s="18" t="s">
        <v>30</v>
      </c>
      <c r="H29" s="66"/>
      <c r="I29" s="18">
        <v>480000</v>
      </c>
      <c r="J29" s="18"/>
      <c r="K29" s="18"/>
      <c r="L29" s="18">
        <f t="shared" si="1"/>
        <v>480000</v>
      </c>
      <c r="M29" s="93"/>
    </row>
    <row r="30" spans="1:13" ht="25.5">
      <c r="A30" s="66"/>
      <c r="B30" s="76"/>
      <c r="C30" s="18">
        <f t="shared" si="2"/>
        <v>22</v>
      </c>
      <c r="D30" s="33" t="s">
        <v>31</v>
      </c>
      <c r="E30" s="66"/>
      <c r="F30" s="66"/>
      <c r="G30" s="18" t="s">
        <v>30</v>
      </c>
      <c r="H30" s="66"/>
      <c r="I30" s="18">
        <v>320000</v>
      </c>
      <c r="J30" s="18"/>
      <c r="K30" s="18"/>
      <c r="L30" s="18">
        <f t="shared" si="1"/>
        <v>320000</v>
      </c>
      <c r="M30" s="93"/>
    </row>
    <row r="31" spans="1:13" ht="63.75">
      <c r="A31" s="66"/>
      <c r="B31" s="76"/>
      <c r="C31" s="18">
        <f t="shared" si="2"/>
        <v>23</v>
      </c>
      <c r="D31" s="33" t="s">
        <v>32</v>
      </c>
      <c r="E31" s="66"/>
      <c r="F31" s="66"/>
      <c r="G31" s="18" t="s">
        <v>47</v>
      </c>
      <c r="H31" s="66"/>
      <c r="I31" s="18">
        <v>557289</v>
      </c>
      <c r="J31" s="18"/>
      <c r="K31" s="18"/>
      <c r="L31" s="18">
        <f t="shared" si="1"/>
        <v>557289</v>
      </c>
      <c r="M31" s="93"/>
    </row>
    <row r="32" spans="1:13" ht="51">
      <c r="A32" s="66"/>
      <c r="B32" s="76"/>
      <c r="C32" s="18">
        <f t="shared" si="2"/>
        <v>24</v>
      </c>
      <c r="D32" s="33" t="s">
        <v>46</v>
      </c>
      <c r="E32" s="66"/>
      <c r="F32" s="66"/>
      <c r="G32" s="18" t="s">
        <v>49</v>
      </c>
      <c r="H32" s="66"/>
      <c r="I32" s="18">
        <v>148500</v>
      </c>
      <c r="J32" s="18"/>
      <c r="K32" s="18"/>
      <c r="L32" s="18">
        <f t="shared" si="1"/>
        <v>148500</v>
      </c>
      <c r="M32" s="93"/>
    </row>
    <row r="33" spans="1:13" ht="51">
      <c r="A33" s="66"/>
      <c r="B33" s="76"/>
      <c r="C33" s="18">
        <f t="shared" si="2"/>
        <v>25</v>
      </c>
      <c r="D33" s="33" t="s">
        <v>33</v>
      </c>
      <c r="E33" s="66"/>
      <c r="F33" s="66"/>
      <c r="G33" s="18" t="s">
        <v>47</v>
      </c>
      <c r="H33" s="66"/>
      <c r="I33" s="18">
        <v>7022711</v>
      </c>
      <c r="J33" s="18"/>
      <c r="K33" s="18"/>
      <c r="L33" s="18">
        <f t="shared" si="1"/>
        <v>7022711</v>
      </c>
      <c r="M33" s="93"/>
    </row>
    <row r="34" spans="1:13" ht="51">
      <c r="A34" s="66"/>
      <c r="B34" s="76"/>
      <c r="C34" s="18">
        <f t="shared" si="2"/>
        <v>26</v>
      </c>
      <c r="D34" s="41" t="s">
        <v>120</v>
      </c>
      <c r="E34" s="66"/>
      <c r="F34" s="66"/>
      <c r="G34" s="18" t="s">
        <v>47</v>
      </c>
      <c r="H34" s="66"/>
      <c r="I34" s="37">
        <v>2850000</v>
      </c>
      <c r="J34" s="18"/>
      <c r="K34" s="18"/>
      <c r="L34" s="18">
        <f t="shared" si="1"/>
        <v>2850000</v>
      </c>
      <c r="M34" s="93"/>
    </row>
    <row r="35" spans="1:13" ht="51">
      <c r="A35" s="66"/>
      <c r="B35" s="76"/>
      <c r="C35" s="18">
        <f t="shared" si="2"/>
        <v>27</v>
      </c>
      <c r="D35" s="41" t="s">
        <v>118</v>
      </c>
      <c r="E35" s="66"/>
      <c r="F35" s="66"/>
      <c r="G35" s="18" t="s">
        <v>47</v>
      </c>
      <c r="H35" s="66"/>
      <c r="I35" s="18">
        <v>3260000</v>
      </c>
      <c r="J35" s="18"/>
      <c r="K35" s="18"/>
      <c r="L35" s="18">
        <f t="shared" si="1"/>
        <v>3260000</v>
      </c>
      <c r="M35" s="93"/>
    </row>
    <row r="36" spans="1:13" ht="51">
      <c r="A36" s="66"/>
      <c r="B36" s="76"/>
      <c r="C36" s="18">
        <f t="shared" si="2"/>
        <v>28</v>
      </c>
      <c r="D36" s="41" t="s">
        <v>119</v>
      </c>
      <c r="E36" s="66"/>
      <c r="F36" s="66"/>
      <c r="G36" s="18" t="s">
        <v>51</v>
      </c>
      <c r="H36" s="66"/>
      <c r="I36" s="18">
        <v>3185030</v>
      </c>
      <c r="J36" s="18"/>
      <c r="K36" s="18"/>
      <c r="L36" s="18">
        <f t="shared" si="1"/>
        <v>3185030</v>
      </c>
      <c r="M36" s="93"/>
    </row>
    <row r="37" spans="1:13" ht="38.25">
      <c r="A37" s="66"/>
      <c r="B37" s="76"/>
      <c r="C37" s="18">
        <f t="shared" si="2"/>
        <v>29</v>
      </c>
      <c r="D37" s="41" t="s">
        <v>122</v>
      </c>
      <c r="E37" s="66"/>
      <c r="F37" s="66"/>
      <c r="G37" s="18" t="s">
        <v>47</v>
      </c>
      <c r="H37" s="66"/>
      <c r="I37" s="18">
        <v>2309383</v>
      </c>
      <c r="J37" s="18"/>
      <c r="K37" s="18"/>
      <c r="L37" s="18">
        <f t="shared" si="1"/>
        <v>2309383</v>
      </c>
      <c r="M37" s="93"/>
    </row>
    <row r="38" spans="1:13" ht="51">
      <c r="A38" s="66"/>
      <c r="B38" s="76"/>
      <c r="C38" s="18">
        <f t="shared" si="2"/>
        <v>30</v>
      </c>
      <c r="D38" s="41" t="s">
        <v>123</v>
      </c>
      <c r="E38" s="66"/>
      <c r="F38" s="66"/>
      <c r="G38" s="18" t="s">
        <v>51</v>
      </c>
      <c r="H38" s="100"/>
      <c r="I38" s="18">
        <v>80000</v>
      </c>
      <c r="J38" s="18"/>
      <c r="K38" s="18"/>
      <c r="L38" s="18">
        <f t="shared" si="1"/>
        <v>80000</v>
      </c>
      <c r="M38" s="93"/>
    </row>
    <row r="39" spans="1:13" ht="38.25">
      <c r="A39" s="66"/>
      <c r="B39" s="76"/>
      <c r="C39" s="18">
        <f t="shared" si="2"/>
        <v>31</v>
      </c>
      <c r="D39" s="33" t="s">
        <v>143</v>
      </c>
      <c r="E39" s="66"/>
      <c r="F39" s="66"/>
      <c r="G39" s="17" t="s">
        <v>49</v>
      </c>
      <c r="H39" s="66"/>
      <c r="I39" s="18">
        <v>1570000</v>
      </c>
      <c r="J39" s="18"/>
      <c r="K39" s="18"/>
      <c r="L39" s="18">
        <f t="shared" si="1"/>
        <v>1570000</v>
      </c>
      <c r="M39" s="93"/>
    </row>
    <row r="40" spans="1:13" ht="38.25">
      <c r="A40" s="66"/>
      <c r="B40" s="76"/>
      <c r="C40" s="18">
        <f t="shared" si="2"/>
        <v>32</v>
      </c>
      <c r="D40" s="33" t="s">
        <v>39</v>
      </c>
      <c r="E40" s="66"/>
      <c r="F40" s="66"/>
      <c r="G40" s="18" t="s">
        <v>47</v>
      </c>
      <c r="H40" s="66"/>
      <c r="I40" s="18">
        <v>50000</v>
      </c>
      <c r="J40" s="21"/>
      <c r="K40" s="42"/>
      <c r="L40" s="18">
        <f t="shared" si="1"/>
        <v>50000</v>
      </c>
      <c r="M40" s="93"/>
    </row>
    <row r="41" spans="1:13" ht="51">
      <c r="A41" s="66"/>
      <c r="B41" s="76"/>
      <c r="C41" s="18">
        <f t="shared" si="2"/>
        <v>33</v>
      </c>
      <c r="D41" s="58" t="s">
        <v>185</v>
      </c>
      <c r="E41" s="66"/>
      <c r="F41" s="66"/>
      <c r="G41" s="18" t="s">
        <v>47</v>
      </c>
      <c r="H41" s="66"/>
      <c r="I41" s="18">
        <v>1300000</v>
      </c>
      <c r="J41" s="18"/>
      <c r="K41" s="18"/>
      <c r="L41" s="18">
        <f t="shared" si="1"/>
        <v>1300000</v>
      </c>
      <c r="M41" s="93"/>
    </row>
    <row r="42" spans="1:13" ht="38.25">
      <c r="A42" s="66"/>
      <c r="B42" s="76"/>
      <c r="C42" s="18">
        <f t="shared" si="2"/>
        <v>34</v>
      </c>
      <c r="D42" s="55" t="s">
        <v>186</v>
      </c>
      <c r="E42" s="66"/>
      <c r="F42" s="66"/>
      <c r="G42" s="18" t="s">
        <v>47</v>
      </c>
      <c r="H42" s="66"/>
      <c r="I42" s="18">
        <v>844278</v>
      </c>
      <c r="J42" s="18"/>
      <c r="K42" s="18"/>
      <c r="L42" s="18">
        <f t="shared" si="1"/>
        <v>844278</v>
      </c>
      <c r="M42" s="93"/>
    </row>
    <row r="43" spans="1:13" ht="102">
      <c r="A43" s="66"/>
      <c r="B43" s="76"/>
      <c r="C43" s="18">
        <f t="shared" si="2"/>
        <v>35</v>
      </c>
      <c r="D43" s="54" t="s">
        <v>193</v>
      </c>
      <c r="E43" s="66"/>
      <c r="F43" s="66"/>
      <c r="G43" s="37" t="s">
        <v>49</v>
      </c>
      <c r="H43" s="66"/>
      <c r="I43" s="18">
        <v>4132305</v>
      </c>
      <c r="J43" s="18"/>
      <c r="K43" s="18"/>
      <c r="L43" s="18">
        <f t="shared" si="1"/>
        <v>4132305</v>
      </c>
      <c r="M43" s="93"/>
    </row>
    <row r="44" spans="1:13" ht="38.25">
      <c r="A44" s="66"/>
      <c r="B44" s="76"/>
      <c r="C44" s="18">
        <f t="shared" si="2"/>
        <v>36</v>
      </c>
      <c r="D44" s="41" t="s">
        <v>191</v>
      </c>
      <c r="E44" s="66"/>
      <c r="F44" s="66"/>
      <c r="G44" s="18" t="s">
        <v>47</v>
      </c>
      <c r="H44" s="66"/>
      <c r="I44" s="18">
        <v>650000</v>
      </c>
      <c r="J44" s="37"/>
      <c r="K44" s="52"/>
      <c r="L44" s="18">
        <f t="shared" si="1"/>
        <v>650000</v>
      </c>
      <c r="M44" s="93"/>
    </row>
    <row r="45" spans="1:13" ht="38.25">
      <c r="A45" s="66"/>
      <c r="B45" s="76"/>
      <c r="C45" s="18">
        <f t="shared" si="2"/>
        <v>37</v>
      </c>
      <c r="D45" s="33" t="s">
        <v>192</v>
      </c>
      <c r="E45" s="66"/>
      <c r="F45" s="66"/>
      <c r="G45" s="18" t="s">
        <v>47</v>
      </c>
      <c r="H45" s="66"/>
      <c r="I45" s="18">
        <v>10000</v>
      </c>
      <c r="J45" s="37"/>
      <c r="K45" s="37"/>
      <c r="L45" s="18">
        <f t="shared" si="1"/>
        <v>10000</v>
      </c>
      <c r="M45" s="93"/>
    </row>
    <row r="46" spans="1:13" ht="51">
      <c r="A46" s="66"/>
      <c r="B46" s="76"/>
      <c r="C46" s="18">
        <f t="shared" si="2"/>
        <v>38</v>
      </c>
      <c r="D46" s="33" t="s">
        <v>196</v>
      </c>
      <c r="E46" s="66"/>
      <c r="F46" s="66"/>
      <c r="G46" s="37" t="s">
        <v>49</v>
      </c>
      <c r="H46" s="66"/>
      <c r="I46" s="18">
        <v>50000</v>
      </c>
      <c r="J46" s="37"/>
      <c r="K46" s="37"/>
      <c r="L46" s="18">
        <f t="shared" si="1"/>
        <v>50000</v>
      </c>
      <c r="M46" s="93"/>
    </row>
    <row r="47" spans="1:13" ht="38.25">
      <c r="A47" s="66"/>
      <c r="B47" s="76"/>
      <c r="C47" s="18">
        <f t="shared" si="2"/>
        <v>39</v>
      </c>
      <c r="D47" s="33" t="s">
        <v>187</v>
      </c>
      <c r="E47" s="66"/>
      <c r="F47" s="66"/>
      <c r="G47" s="18" t="s">
        <v>47</v>
      </c>
      <c r="H47" s="66"/>
      <c r="I47" s="18">
        <v>150000</v>
      </c>
      <c r="J47" s="37"/>
      <c r="K47" s="37"/>
      <c r="L47" s="18">
        <f t="shared" si="1"/>
        <v>150000</v>
      </c>
      <c r="M47" s="93"/>
    </row>
    <row r="48" spans="1:13" ht="64.5" thickBot="1">
      <c r="A48" s="66"/>
      <c r="B48" s="76"/>
      <c r="C48" s="18">
        <f t="shared" si="2"/>
        <v>40</v>
      </c>
      <c r="D48" s="32" t="s">
        <v>130</v>
      </c>
      <c r="E48" s="66"/>
      <c r="F48" s="96"/>
      <c r="G48" s="17" t="s">
        <v>49</v>
      </c>
      <c r="H48" s="66"/>
      <c r="I48" s="20">
        <v>500000</v>
      </c>
      <c r="J48" s="29"/>
      <c r="K48" s="37"/>
      <c r="L48" s="18">
        <f t="shared" si="1"/>
        <v>500000</v>
      </c>
      <c r="M48" s="93"/>
    </row>
    <row r="49" spans="1:13" ht="13.5" thickBot="1">
      <c r="A49" s="100"/>
      <c r="B49" s="103"/>
      <c r="C49" s="104" t="s">
        <v>50</v>
      </c>
      <c r="D49" s="84"/>
      <c r="E49" s="84"/>
      <c r="F49" s="84"/>
      <c r="G49" s="84"/>
      <c r="H49" s="86"/>
      <c r="I49" s="22">
        <f>SUM(I21:I48)</f>
        <v>39590956</v>
      </c>
      <c r="J49" s="19">
        <f>SUM(J21:J48)</f>
        <v>0</v>
      </c>
      <c r="K49" s="19">
        <f>SUM(K21:K48)</f>
        <v>0</v>
      </c>
      <c r="L49" s="57">
        <f>SUM(L21:L48)</f>
        <v>39590956</v>
      </c>
      <c r="M49" s="94"/>
    </row>
    <row r="50" spans="1:13" ht="38.25">
      <c r="A50" s="101">
        <v>3</v>
      </c>
      <c r="B50" s="102" t="s">
        <v>35</v>
      </c>
      <c r="C50" s="17">
        <f>C48+1</f>
        <v>41</v>
      </c>
      <c r="D50" s="38" t="s">
        <v>36</v>
      </c>
      <c r="E50" s="66"/>
      <c r="F50" s="66" t="s">
        <v>12</v>
      </c>
      <c r="G50" s="21" t="s">
        <v>49</v>
      </c>
      <c r="H50" s="95" t="s">
        <v>14</v>
      </c>
      <c r="I50" s="17">
        <v>380000</v>
      </c>
      <c r="J50" s="17"/>
      <c r="K50" s="17"/>
      <c r="L50" s="17">
        <f>I50</f>
        <v>380000</v>
      </c>
      <c r="M50" s="92" t="s">
        <v>15</v>
      </c>
    </row>
    <row r="51" spans="1:13" ht="89.25">
      <c r="A51" s="66"/>
      <c r="B51" s="76"/>
      <c r="C51" s="18">
        <f>C50+1</f>
        <v>42</v>
      </c>
      <c r="D51" s="14" t="s">
        <v>135</v>
      </c>
      <c r="E51" s="66"/>
      <c r="F51" s="66"/>
      <c r="G51" s="37" t="s">
        <v>49</v>
      </c>
      <c r="H51" s="66"/>
      <c r="I51" s="18">
        <v>170000</v>
      </c>
      <c r="J51" s="17"/>
      <c r="K51" s="18"/>
      <c r="L51" s="17">
        <f aca="true" t="shared" si="3" ref="L51:L59">I51</f>
        <v>170000</v>
      </c>
      <c r="M51" s="93"/>
    </row>
    <row r="52" spans="1:13" ht="89.25">
      <c r="A52" s="66"/>
      <c r="B52" s="76"/>
      <c r="C52" s="18">
        <v>42</v>
      </c>
      <c r="D52" s="41" t="s">
        <v>194</v>
      </c>
      <c r="E52" s="66"/>
      <c r="F52" s="66"/>
      <c r="G52" s="37" t="s">
        <v>49</v>
      </c>
      <c r="H52" s="66"/>
      <c r="I52" s="18">
        <v>100000</v>
      </c>
      <c r="J52" s="18"/>
      <c r="K52" s="18"/>
      <c r="L52" s="17">
        <f t="shared" si="3"/>
        <v>100000</v>
      </c>
      <c r="M52" s="93"/>
    </row>
    <row r="53" spans="1:13" ht="51">
      <c r="A53" s="66"/>
      <c r="B53" s="76"/>
      <c r="C53" s="18">
        <v>43</v>
      </c>
      <c r="D53" s="33" t="s">
        <v>37</v>
      </c>
      <c r="E53" s="66"/>
      <c r="F53" s="66"/>
      <c r="G53" s="37" t="s">
        <v>47</v>
      </c>
      <c r="H53" s="66"/>
      <c r="I53" s="18">
        <v>120000</v>
      </c>
      <c r="J53" s="17"/>
      <c r="K53" s="18"/>
      <c r="L53" s="17">
        <f t="shared" si="3"/>
        <v>120000</v>
      </c>
      <c r="M53" s="93"/>
    </row>
    <row r="54" spans="1:13" ht="63.75">
      <c r="A54" s="66"/>
      <c r="B54" s="76"/>
      <c r="C54" s="18">
        <v>44</v>
      </c>
      <c r="D54" s="33" t="s">
        <v>131</v>
      </c>
      <c r="E54" s="66"/>
      <c r="F54" s="66"/>
      <c r="G54" s="18" t="s">
        <v>183</v>
      </c>
      <c r="H54" s="66"/>
      <c r="I54" s="18">
        <v>5962686</v>
      </c>
      <c r="J54" s="18"/>
      <c r="K54" s="18"/>
      <c r="L54" s="17">
        <f t="shared" si="3"/>
        <v>5962686</v>
      </c>
      <c r="M54" s="93"/>
    </row>
    <row r="55" spans="1:13" ht="63.75">
      <c r="A55" s="66"/>
      <c r="B55" s="76"/>
      <c r="C55" s="18">
        <v>45</v>
      </c>
      <c r="D55" s="33" t="s">
        <v>140</v>
      </c>
      <c r="E55" s="66"/>
      <c r="F55" s="66"/>
      <c r="G55" s="37" t="s">
        <v>114</v>
      </c>
      <c r="H55" s="66"/>
      <c r="I55" s="37">
        <v>0</v>
      </c>
      <c r="J55" s="37"/>
      <c r="K55" s="37"/>
      <c r="L55" s="17">
        <f t="shared" si="3"/>
        <v>0</v>
      </c>
      <c r="M55" s="93"/>
    </row>
    <row r="56" spans="1:13" ht="63.75">
      <c r="A56" s="66"/>
      <c r="B56" s="76"/>
      <c r="C56" s="18">
        <v>46</v>
      </c>
      <c r="D56" s="54" t="s">
        <v>188</v>
      </c>
      <c r="E56" s="66"/>
      <c r="F56" s="66"/>
      <c r="G56" s="37" t="s">
        <v>114</v>
      </c>
      <c r="H56" s="66"/>
      <c r="I56" s="37">
        <v>800000</v>
      </c>
      <c r="J56" s="37"/>
      <c r="K56" s="37"/>
      <c r="L56" s="17">
        <f t="shared" si="3"/>
        <v>800000</v>
      </c>
      <c r="M56" s="93"/>
    </row>
    <row r="57" spans="1:13" ht="38.25">
      <c r="A57" s="66"/>
      <c r="B57" s="76"/>
      <c r="C57" s="18">
        <v>47</v>
      </c>
      <c r="D57" s="55" t="s">
        <v>189</v>
      </c>
      <c r="E57" s="66"/>
      <c r="F57" s="66"/>
      <c r="G57" s="37" t="s">
        <v>114</v>
      </c>
      <c r="H57" s="66"/>
      <c r="I57" s="37">
        <v>0</v>
      </c>
      <c r="J57" s="37"/>
      <c r="K57" s="37"/>
      <c r="L57" s="17">
        <f t="shared" si="3"/>
        <v>0</v>
      </c>
      <c r="M57" s="93"/>
    </row>
    <row r="58" spans="1:13" ht="38.25">
      <c r="A58" s="66"/>
      <c r="B58" s="76"/>
      <c r="C58" s="18">
        <v>48</v>
      </c>
      <c r="D58" s="55" t="s">
        <v>190</v>
      </c>
      <c r="E58" s="66"/>
      <c r="F58" s="66"/>
      <c r="G58" s="37" t="s">
        <v>114</v>
      </c>
      <c r="H58" s="66"/>
      <c r="I58" s="37">
        <v>600000</v>
      </c>
      <c r="J58" s="37"/>
      <c r="K58" s="37"/>
      <c r="L58" s="17">
        <f t="shared" si="3"/>
        <v>600000</v>
      </c>
      <c r="M58" s="93"/>
    </row>
    <row r="59" spans="1:13" ht="77.25" thickBot="1">
      <c r="A59" s="66"/>
      <c r="B59" s="76"/>
      <c r="C59" s="18">
        <v>49</v>
      </c>
      <c r="D59" s="14" t="s">
        <v>132</v>
      </c>
      <c r="E59" s="66"/>
      <c r="F59" s="66"/>
      <c r="G59" s="37" t="s">
        <v>13</v>
      </c>
      <c r="H59" s="96"/>
      <c r="I59" s="37">
        <v>80000</v>
      </c>
      <c r="J59" s="37"/>
      <c r="K59" s="37"/>
      <c r="L59" s="17">
        <f t="shared" si="3"/>
        <v>80000</v>
      </c>
      <c r="M59" s="93"/>
    </row>
    <row r="60" spans="1:13" ht="13.5" thickBot="1">
      <c r="A60" s="66"/>
      <c r="B60" s="77"/>
      <c r="C60" s="87" t="s">
        <v>50</v>
      </c>
      <c r="D60" s="88"/>
      <c r="E60" s="88"/>
      <c r="F60" s="88"/>
      <c r="G60" s="88"/>
      <c r="H60" s="89"/>
      <c r="I60" s="46">
        <f>SUM(I50:I59)</f>
        <v>8212686</v>
      </c>
      <c r="J60" s="47">
        <f>SUM(J50:J59)</f>
        <v>0</v>
      </c>
      <c r="K60" s="47">
        <f>SUM(K50:K59)</f>
        <v>0</v>
      </c>
      <c r="L60" s="47">
        <f>SUM(L50:L59)</f>
        <v>8212686</v>
      </c>
      <c r="M60" s="93"/>
    </row>
    <row r="61" spans="1:13" ht="38.25">
      <c r="A61" s="78">
        <v>4</v>
      </c>
      <c r="B61" s="81" t="s">
        <v>38</v>
      </c>
      <c r="C61" s="48">
        <f>C59+1</f>
        <v>50</v>
      </c>
      <c r="D61" s="49" t="s">
        <v>129</v>
      </c>
      <c r="E61" s="92"/>
      <c r="F61" s="90"/>
      <c r="G61" s="48" t="s">
        <v>51</v>
      </c>
      <c r="H61" s="95" t="s">
        <v>14</v>
      </c>
      <c r="I61" s="50">
        <v>72600</v>
      </c>
      <c r="J61" s="48"/>
      <c r="K61" s="48"/>
      <c r="L61" s="51">
        <f>I61</f>
        <v>72600</v>
      </c>
      <c r="M61" s="67"/>
    </row>
    <row r="62" spans="1:13" ht="25.5" customHeight="1">
      <c r="A62" s="79"/>
      <c r="B62" s="76"/>
      <c r="C62" s="17">
        <v>51</v>
      </c>
      <c r="D62" s="33" t="s">
        <v>126</v>
      </c>
      <c r="E62" s="93"/>
      <c r="F62" s="91"/>
      <c r="G62" s="18" t="s">
        <v>48</v>
      </c>
      <c r="H62" s="66"/>
      <c r="I62" s="28">
        <v>650000</v>
      </c>
      <c r="J62" s="28"/>
      <c r="K62" s="18"/>
      <c r="L62" s="43">
        <f>I62</f>
        <v>650000</v>
      </c>
      <c r="M62" s="68"/>
    </row>
    <row r="63" spans="1:13" ht="51.75" thickBot="1">
      <c r="A63" s="79"/>
      <c r="B63" s="77"/>
      <c r="C63" s="18">
        <v>52</v>
      </c>
      <c r="D63" s="14" t="s">
        <v>34</v>
      </c>
      <c r="E63" s="94"/>
      <c r="F63" s="91"/>
      <c r="G63" s="17" t="s">
        <v>51</v>
      </c>
      <c r="H63" s="96"/>
      <c r="I63" s="29">
        <v>72100</v>
      </c>
      <c r="J63" s="37"/>
      <c r="K63" s="37"/>
      <c r="L63" s="44">
        <f>I63</f>
        <v>72100</v>
      </c>
      <c r="M63" s="68"/>
    </row>
    <row r="64" spans="1:13" ht="13.5" thickBot="1">
      <c r="A64" s="80"/>
      <c r="B64" s="82"/>
      <c r="C64" s="83" t="s">
        <v>50</v>
      </c>
      <c r="D64" s="84"/>
      <c r="E64" s="84"/>
      <c r="F64" s="85"/>
      <c r="G64" s="84"/>
      <c r="H64" s="86"/>
      <c r="I64" s="45">
        <f>SUM(I61:I63)</f>
        <v>794700</v>
      </c>
      <c r="J64" s="45">
        <f>SUM(J61:J63)</f>
        <v>0</v>
      </c>
      <c r="K64" s="45">
        <f>SUM(K61:K63)</f>
        <v>0</v>
      </c>
      <c r="L64" s="45">
        <f>SUM(L61:L63)</f>
        <v>794700</v>
      </c>
      <c r="M64" s="69"/>
    </row>
    <row r="65" spans="1:13" ht="38.25">
      <c r="A65" s="66">
        <v>5</v>
      </c>
      <c r="B65" s="76" t="s">
        <v>40</v>
      </c>
      <c r="C65" s="17">
        <f>C63+1</f>
        <v>53</v>
      </c>
      <c r="D65" s="38" t="s">
        <v>41</v>
      </c>
      <c r="E65" s="66"/>
      <c r="F65" s="66" t="s">
        <v>12</v>
      </c>
      <c r="G65" s="21" t="s">
        <v>48</v>
      </c>
      <c r="H65" s="66" t="s">
        <v>14</v>
      </c>
      <c r="I65" s="17">
        <v>90000</v>
      </c>
      <c r="J65" s="17"/>
      <c r="K65" s="17"/>
      <c r="L65" s="17">
        <f>I65</f>
        <v>90000</v>
      </c>
      <c r="M65" s="97" t="s">
        <v>15</v>
      </c>
    </row>
    <row r="66" spans="1:13" ht="38.25">
      <c r="A66" s="66"/>
      <c r="B66" s="76"/>
      <c r="C66" s="18">
        <f>C65+1</f>
        <v>54</v>
      </c>
      <c r="D66" s="14" t="s">
        <v>42</v>
      </c>
      <c r="E66" s="66"/>
      <c r="F66" s="66"/>
      <c r="G66" s="37" t="s">
        <v>48</v>
      </c>
      <c r="H66" s="66"/>
      <c r="I66" s="37">
        <v>62522</v>
      </c>
      <c r="J66" s="37"/>
      <c r="K66" s="37"/>
      <c r="L66" s="17">
        <f aca="true" t="shared" si="4" ref="L66:L116">I66</f>
        <v>62522</v>
      </c>
      <c r="M66" s="97"/>
    </row>
    <row r="67" spans="1:13" ht="38.25">
      <c r="A67" s="66"/>
      <c r="B67" s="76"/>
      <c r="C67" s="18">
        <f aca="true" t="shared" si="5" ref="C67:C116">C66+1</f>
        <v>55</v>
      </c>
      <c r="D67" s="33" t="s">
        <v>43</v>
      </c>
      <c r="E67" s="66"/>
      <c r="F67" s="66"/>
      <c r="G67" s="37" t="s">
        <v>48</v>
      </c>
      <c r="H67" s="66"/>
      <c r="I67" s="18">
        <v>95000</v>
      </c>
      <c r="J67" s="18"/>
      <c r="K67" s="18"/>
      <c r="L67" s="17">
        <f t="shared" si="4"/>
        <v>95000</v>
      </c>
      <c r="M67" s="97"/>
    </row>
    <row r="68" spans="1:13" ht="38.25">
      <c r="A68" s="66"/>
      <c r="B68" s="76"/>
      <c r="C68" s="18">
        <f t="shared" si="5"/>
        <v>56</v>
      </c>
      <c r="D68" s="33" t="s">
        <v>44</v>
      </c>
      <c r="E68" s="66"/>
      <c r="F68" s="66"/>
      <c r="G68" s="37" t="s">
        <v>48</v>
      </c>
      <c r="H68" s="66"/>
      <c r="I68" s="18">
        <v>4380000</v>
      </c>
      <c r="J68" s="18"/>
      <c r="K68" s="18"/>
      <c r="L68" s="17">
        <f t="shared" si="4"/>
        <v>4380000</v>
      </c>
      <c r="M68" s="97"/>
    </row>
    <row r="69" spans="1:13" ht="38.25">
      <c r="A69" s="66"/>
      <c r="B69" s="76"/>
      <c r="C69" s="18">
        <f t="shared" si="5"/>
        <v>57</v>
      </c>
      <c r="D69" s="33" t="s">
        <v>136</v>
      </c>
      <c r="E69" s="66"/>
      <c r="F69" s="66"/>
      <c r="G69" s="37" t="s">
        <v>48</v>
      </c>
      <c r="H69" s="66"/>
      <c r="I69" s="18">
        <v>199500</v>
      </c>
      <c r="J69" s="18"/>
      <c r="K69" s="18"/>
      <c r="L69" s="17">
        <f t="shared" si="4"/>
        <v>199500</v>
      </c>
      <c r="M69" s="97"/>
    </row>
    <row r="70" spans="1:13" ht="38.25">
      <c r="A70" s="66"/>
      <c r="B70" s="76"/>
      <c r="C70" s="18">
        <f t="shared" si="5"/>
        <v>58</v>
      </c>
      <c r="D70" s="33" t="s">
        <v>137</v>
      </c>
      <c r="E70" s="66"/>
      <c r="F70" s="66"/>
      <c r="G70" s="37" t="s">
        <v>48</v>
      </c>
      <c r="H70" s="66"/>
      <c r="I70" s="18">
        <v>90000</v>
      </c>
      <c r="J70" s="18"/>
      <c r="K70" s="18"/>
      <c r="L70" s="17">
        <f t="shared" si="4"/>
        <v>90000</v>
      </c>
      <c r="M70" s="97"/>
    </row>
    <row r="71" spans="1:13" ht="51">
      <c r="A71" s="66"/>
      <c r="B71" s="76"/>
      <c r="C71" s="18">
        <f t="shared" si="5"/>
        <v>59</v>
      </c>
      <c r="D71" s="33" t="s">
        <v>124</v>
      </c>
      <c r="E71" s="66"/>
      <c r="F71" s="66"/>
      <c r="G71" s="37" t="s">
        <v>48</v>
      </c>
      <c r="H71" s="66"/>
      <c r="I71" s="18">
        <v>49000</v>
      </c>
      <c r="J71" s="18"/>
      <c r="K71" s="18"/>
      <c r="L71" s="17">
        <f t="shared" si="4"/>
        <v>49000</v>
      </c>
      <c r="M71" s="97"/>
    </row>
    <row r="72" spans="1:13" ht="51">
      <c r="A72" s="66"/>
      <c r="B72" s="76"/>
      <c r="C72" s="18">
        <f t="shared" si="5"/>
        <v>60</v>
      </c>
      <c r="D72" s="33" t="s">
        <v>125</v>
      </c>
      <c r="E72" s="66"/>
      <c r="F72" s="66"/>
      <c r="G72" s="37" t="s">
        <v>48</v>
      </c>
      <c r="H72" s="66"/>
      <c r="I72" s="18">
        <v>49000</v>
      </c>
      <c r="J72" s="18"/>
      <c r="K72" s="18"/>
      <c r="L72" s="17">
        <f t="shared" si="4"/>
        <v>49000</v>
      </c>
      <c r="M72" s="97"/>
    </row>
    <row r="73" spans="1:13" ht="51">
      <c r="A73" s="66"/>
      <c r="B73" s="76"/>
      <c r="C73" s="18">
        <f t="shared" si="5"/>
        <v>61</v>
      </c>
      <c r="D73" s="33" t="s">
        <v>45</v>
      </c>
      <c r="E73" s="66"/>
      <c r="F73" s="66"/>
      <c r="G73" s="37" t="s">
        <v>48</v>
      </c>
      <c r="H73" s="66"/>
      <c r="I73" s="18">
        <v>117000</v>
      </c>
      <c r="J73" s="18"/>
      <c r="K73" s="18"/>
      <c r="L73" s="17">
        <f t="shared" si="4"/>
        <v>117000</v>
      </c>
      <c r="M73" s="97"/>
    </row>
    <row r="74" spans="1:13" ht="76.5">
      <c r="A74" s="66"/>
      <c r="B74" s="76"/>
      <c r="C74" s="18">
        <f t="shared" si="5"/>
        <v>62</v>
      </c>
      <c r="D74" s="33" t="s">
        <v>115</v>
      </c>
      <c r="E74" s="66"/>
      <c r="F74" s="66"/>
      <c r="G74" s="37" t="s">
        <v>48</v>
      </c>
      <c r="H74" s="66"/>
      <c r="I74" s="18">
        <v>100000</v>
      </c>
      <c r="J74" s="18"/>
      <c r="K74" s="18"/>
      <c r="L74" s="17">
        <f t="shared" si="4"/>
        <v>100000</v>
      </c>
      <c r="M74" s="97"/>
    </row>
    <row r="75" spans="1:13" ht="89.25">
      <c r="A75" s="66"/>
      <c r="B75" s="76"/>
      <c r="C75" s="18">
        <f t="shared" si="5"/>
        <v>63</v>
      </c>
      <c r="D75" s="33" t="s">
        <v>116</v>
      </c>
      <c r="E75" s="66"/>
      <c r="F75" s="66"/>
      <c r="G75" s="18" t="s">
        <v>48</v>
      </c>
      <c r="H75" s="66"/>
      <c r="I75" s="18">
        <v>150000</v>
      </c>
      <c r="J75" s="18"/>
      <c r="K75" s="18"/>
      <c r="L75" s="17">
        <f t="shared" si="4"/>
        <v>150000</v>
      </c>
      <c r="M75" s="97"/>
    </row>
    <row r="76" spans="1:13" ht="38.25">
      <c r="A76" s="66"/>
      <c r="B76" s="76"/>
      <c r="C76" s="18">
        <f t="shared" si="5"/>
        <v>64</v>
      </c>
      <c r="D76" s="53" t="s">
        <v>144</v>
      </c>
      <c r="E76" s="66"/>
      <c r="F76" s="66"/>
      <c r="G76" s="18" t="s">
        <v>48</v>
      </c>
      <c r="H76" s="66"/>
      <c r="I76" s="59">
        <v>106800</v>
      </c>
      <c r="J76" s="18"/>
      <c r="K76" s="62"/>
      <c r="L76" s="17">
        <f t="shared" si="4"/>
        <v>106800</v>
      </c>
      <c r="M76" s="97"/>
    </row>
    <row r="77" spans="1:13" ht="38.25">
      <c r="A77" s="66"/>
      <c r="B77" s="76"/>
      <c r="C77" s="18">
        <f t="shared" si="5"/>
        <v>65</v>
      </c>
      <c r="D77" s="41" t="s">
        <v>145</v>
      </c>
      <c r="E77" s="66"/>
      <c r="F77" s="66"/>
      <c r="G77" s="18" t="s">
        <v>48</v>
      </c>
      <c r="H77" s="66"/>
      <c r="I77" s="60">
        <v>65422</v>
      </c>
      <c r="J77" s="18"/>
      <c r="K77" s="62"/>
      <c r="L77" s="17">
        <f t="shared" si="4"/>
        <v>65422</v>
      </c>
      <c r="M77" s="97"/>
    </row>
    <row r="78" spans="1:13" ht="38.25">
      <c r="A78" s="66"/>
      <c r="B78" s="76"/>
      <c r="C78" s="18">
        <f t="shared" si="5"/>
        <v>66</v>
      </c>
      <c r="D78" s="41" t="s">
        <v>146</v>
      </c>
      <c r="E78" s="66"/>
      <c r="F78" s="66"/>
      <c r="G78" s="18" t="s">
        <v>48</v>
      </c>
      <c r="H78" s="66"/>
      <c r="I78" s="60">
        <v>73062</v>
      </c>
      <c r="J78" s="18"/>
      <c r="K78" s="62"/>
      <c r="L78" s="17">
        <f t="shared" si="4"/>
        <v>73062</v>
      </c>
      <c r="M78" s="97"/>
    </row>
    <row r="79" spans="1:13" ht="51">
      <c r="A79" s="66"/>
      <c r="B79" s="76"/>
      <c r="C79" s="18">
        <f t="shared" si="5"/>
        <v>67</v>
      </c>
      <c r="D79" s="41" t="s">
        <v>147</v>
      </c>
      <c r="E79" s="66"/>
      <c r="F79" s="66"/>
      <c r="G79" s="18" t="s">
        <v>48</v>
      </c>
      <c r="H79" s="66"/>
      <c r="I79" s="60">
        <v>99590</v>
      </c>
      <c r="J79" s="18"/>
      <c r="K79" s="62"/>
      <c r="L79" s="17">
        <f t="shared" si="4"/>
        <v>99590</v>
      </c>
      <c r="M79" s="97"/>
    </row>
    <row r="80" spans="1:13" ht="51">
      <c r="A80" s="66"/>
      <c r="B80" s="76"/>
      <c r="C80" s="18">
        <f t="shared" si="5"/>
        <v>68</v>
      </c>
      <c r="D80" s="41" t="s">
        <v>148</v>
      </c>
      <c r="E80" s="66"/>
      <c r="F80" s="66"/>
      <c r="G80" s="18" t="s">
        <v>48</v>
      </c>
      <c r="H80" s="66"/>
      <c r="I80" s="60">
        <v>134179</v>
      </c>
      <c r="J80" s="18"/>
      <c r="K80" s="62"/>
      <c r="L80" s="17">
        <f t="shared" si="4"/>
        <v>134179</v>
      </c>
      <c r="M80" s="97"/>
    </row>
    <row r="81" spans="1:13" ht="51">
      <c r="A81" s="66"/>
      <c r="B81" s="76"/>
      <c r="C81" s="18">
        <f t="shared" si="5"/>
        <v>69</v>
      </c>
      <c r="D81" s="41" t="s">
        <v>149</v>
      </c>
      <c r="E81" s="66"/>
      <c r="F81" s="66"/>
      <c r="G81" s="18" t="s">
        <v>48</v>
      </c>
      <c r="H81" s="66"/>
      <c r="I81" s="60">
        <v>135788</v>
      </c>
      <c r="J81" s="18"/>
      <c r="K81" s="62"/>
      <c r="L81" s="17">
        <f t="shared" si="4"/>
        <v>135788</v>
      </c>
      <c r="M81" s="97"/>
    </row>
    <row r="82" spans="1:13" ht="51">
      <c r="A82" s="66"/>
      <c r="B82" s="76"/>
      <c r="C82" s="18">
        <f t="shared" si="5"/>
        <v>70</v>
      </c>
      <c r="D82" s="41" t="s">
        <v>150</v>
      </c>
      <c r="E82" s="66"/>
      <c r="F82" s="66"/>
      <c r="G82" s="18" t="s">
        <v>48</v>
      </c>
      <c r="H82" s="66"/>
      <c r="I82" s="60">
        <v>124144</v>
      </c>
      <c r="J82" s="18"/>
      <c r="K82" s="62"/>
      <c r="L82" s="17">
        <f t="shared" si="4"/>
        <v>124144</v>
      </c>
      <c r="M82" s="97"/>
    </row>
    <row r="83" spans="1:13" ht="51">
      <c r="A83" s="66"/>
      <c r="B83" s="76"/>
      <c r="C83" s="18">
        <f t="shared" si="5"/>
        <v>71</v>
      </c>
      <c r="D83" s="41" t="s">
        <v>195</v>
      </c>
      <c r="E83" s="66"/>
      <c r="F83" s="66"/>
      <c r="G83" s="18" t="s">
        <v>48</v>
      </c>
      <c r="H83" s="66"/>
      <c r="I83" s="60">
        <v>94622</v>
      </c>
      <c r="J83" s="18"/>
      <c r="K83" s="62"/>
      <c r="L83" s="17">
        <f t="shared" si="4"/>
        <v>94622</v>
      </c>
      <c r="M83" s="97"/>
    </row>
    <row r="84" spans="1:13" ht="38.25">
      <c r="A84" s="66"/>
      <c r="B84" s="76"/>
      <c r="C84" s="18">
        <f t="shared" si="5"/>
        <v>72</v>
      </c>
      <c r="D84" s="41" t="s">
        <v>151</v>
      </c>
      <c r="E84" s="66"/>
      <c r="F84" s="66"/>
      <c r="G84" s="18" t="s">
        <v>48</v>
      </c>
      <c r="H84" s="66"/>
      <c r="I84" s="60">
        <v>81856</v>
      </c>
      <c r="J84" s="18"/>
      <c r="K84" s="62"/>
      <c r="L84" s="17">
        <f t="shared" si="4"/>
        <v>81856</v>
      </c>
      <c r="M84" s="97"/>
    </row>
    <row r="85" spans="1:13" ht="38.25">
      <c r="A85" s="66"/>
      <c r="B85" s="76"/>
      <c r="C85" s="18">
        <f t="shared" si="5"/>
        <v>73</v>
      </c>
      <c r="D85" s="41" t="s">
        <v>152</v>
      </c>
      <c r="E85" s="66"/>
      <c r="F85" s="66"/>
      <c r="G85" s="18" t="s">
        <v>48</v>
      </c>
      <c r="H85" s="66"/>
      <c r="I85" s="60">
        <v>11739</v>
      </c>
      <c r="J85" s="18"/>
      <c r="K85" s="62"/>
      <c r="L85" s="17">
        <f t="shared" si="4"/>
        <v>11739</v>
      </c>
      <c r="M85" s="97"/>
    </row>
    <row r="86" spans="1:13" ht="38.25">
      <c r="A86" s="66"/>
      <c r="B86" s="76"/>
      <c r="C86" s="18">
        <f t="shared" si="5"/>
        <v>74</v>
      </c>
      <c r="D86" s="41" t="s">
        <v>153</v>
      </c>
      <c r="E86" s="66"/>
      <c r="F86" s="66"/>
      <c r="G86" s="18" t="s">
        <v>48</v>
      </c>
      <c r="H86" s="66"/>
      <c r="I86" s="60">
        <v>22356</v>
      </c>
      <c r="J86" s="18"/>
      <c r="K86" s="62"/>
      <c r="L86" s="17">
        <f t="shared" si="4"/>
        <v>22356</v>
      </c>
      <c r="M86" s="97"/>
    </row>
    <row r="87" spans="1:13" ht="51">
      <c r="A87" s="66"/>
      <c r="B87" s="76"/>
      <c r="C87" s="18">
        <f t="shared" si="5"/>
        <v>75</v>
      </c>
      <c r="D87" s="41" t="s">
        <v>154</v>
      </c>
      <c r="E87" s="66"/>
      <c r="F87" s="66"/>
      <c r="G87" s="18" t="s">
        <v>48</v>
      </c>
      <c r="H87" s="66"/>
      <c r="I87" s="60">
        <v>32000</v>
      </c>
      <c r="J87" s="18"/>
      <c r="K87" s="62"/>
      <c r="L87" s="17">
        <f t="shared" si="4"/>
        <v>32000</v>
      </c>
      <c r="M87" s="97"/>
    </row>
    <row r="88" spans="1:13" ht="51">
      <c r="A88" s="66"/>
      <c r="B88" s="76"/>
      <c r="C88" s="18">
        <f t="shared" si="5"/>
        <v>76</v>
      </c>
      <c r="D88" s="41" t="s">
        <v>155</v>
      </c>
      <c r="E88" s="66"/>
      <c r="F88" s="66"/>
      <c r="G88" s="18" t="s">
        <v>48</v>
      </c>
      <c r="H88" s="66"/>
      <c r="I88" s="60">
        <v>110000</v>
      </c>
      <c r="J88" s="18"/>
      <c r="K88" s="62"/>
      <c r="L88" s="17">
        <f t="shared" si="4"/>
        <v>110000</v>
      </c>
      <c r="M88" s="97"/>
    </row>
    <row r="89" spans="1:13" ht="51">
      <c r="A89" s="66"/>
      <c r="B89" s="76"/>
      <c r="C89" s="18">
        <f t="shared" si="5"/>
        <v>77</v>
      </c>
      <c r="D89" s="41" t="s">
        <v>156</v>
      </c>
      <c r="E89" s="66"/>
      <c r="F89" s="66"/>
      <c r="G89" s="18" t="s">
        <v>48</v>
      </c>
      <c r="H89" s="66"/>
      <c r="I89" s="60">
        <v>61000</v>
      </c>
      <c r="J89" s="18"/>
      <c r="K89" s="62"/>
      <c r="L89" s="17">
        <f t="shared" si="4"/>
        <v>61000</v>
      </c>
      <c r="M89" s="97"/>
    </row>
    <row r="90" spans="1:13" ht="51">
      <c r="A90" s="66"/>
      <c r="B90" s="76"/>
      <c r="C90" s="18">
        <f t="shared" si="5"/>
        <v>78</v>
      </c>
      <c r="D90" s="41" t="s">
        <v>157</v>
      </c>
      <c r="E90" s="66"/>
      <c r="F90" s="66"/>
      <c r="G90" s="18" t="s">
        <v>48</v>
      </c>
      <c r="H90" s="66"/>
      <c r="I90" s="60">
        <v>142000</v>
      </c>
      <c r="J90" s="18"/>
      <c r="K90" s="62"/>
      <c r="L90" s="17">
        <f t="shared" si="4"/>
        <v>142000</v>
      </c>
      <c r="M90" s="97"/>
    </row>
    <row r="91" spans="1:13" ht="38.25">
      <c r="A91" s="66"/>
      <c r="B91" s="76"/>
      <c r="C91" s="18">
        <f t="shared" si="5"/>
        <v>79</v>
      </c>
      <c r="D91" s="41" t="s">
        <v>158</v>
      </c>
      <c r="E91" s="66"/>
      <c r="F91" s="66"/>
      <c r="G91" s="18" t="s">
        <v>48</v>
      </c>
      <c r="H91" s="66"/>
      <c r="I91" s="60">
        <v>0</v>
      </c>
      <c r="J91" s="18"/>
      <c r="K91" s="62"/>
      <c r="L91" s="17">
        <f t="shared" si="4"/>
        <v>0</v>
      </c>
      <c r="M91" s="97"/>
    </row>
    <row r="92" spans="1:13" ht="51">
      <c r="A92" s="66"/>
      <c r="B92" s="76"/>
      <c r="C92" s="18">
        <f t="shared" si="5"/>
        <v>80</v>
      </c>
      <c r="D92" s="41" t="s">
        <v>159</v>
      </c>
      <c r="E92" s="66"/>
      <c r="F92" s="66"/>
      <c r="G92" s="18" t="s">
        <v>48</v>
      </c>
      <c r="H92" s="66"/>
      <c r="I92" s="60">
        <v>32000</v>
      </c>
      <c r="J92" s="18"/>
      <c r="K92" s="62"/>
      <c r="L92" s="17">
        <f t="shared" si="4"/>
        <v>32000</v>
      </c>
      <c r="M92" s="97"/>
    </row>
    <row r="93" spans="1:13" ht="51">
      <c r="A93" s="66"/>
      <c r="B93" s="76"/>
      <c r="C93" s="18">
        <f t="shared" si="5"/>
        <v>81</v>
      </c>
      <c r="D93" s="41" t="s">
        <v>160</v>
      </c>
      <c r="E93" s="66"/>
      <c r="F93" s="66"/>
      <c r="G93" s="18" t="s">
        <v>48</v>
      </c>
      <c r="H93" s="66"/>
      <c r="I93" s="60">
        <v>32000</v>
      </c>
      <c r="J93" s="18"/>
      <c r="K93" s="62"/>
      <c r="L93" s="17">
        <f t="shared" si="4"/>
        <v>32000</v>
      </c>
      <c r="M93" s="97"/>
    </row>
    <row r="94" spans="1:13" ht="51">
      <c r="A94" s="66"/>
      <c r="B94" s="76"/>
      <c r="C94" s="18">
        <f t="shared" si="5"/>
        <v>82</v>
      </c>
      <c r="D94" s="41" t="s">
        <v>161</v>
      </c>
      <c r="E94" s="66"/>
      <c r="F94" s="66"/>
      <c r="G94" s="18" t="s">
        <v>48</v>
      </c>
      <c r="H94" s="66"/>
      <c r="I94" s="60">
        <v>32000</v>
      </c>
      <c r="J94" s="18"/>
      <c r="K94" s="62"/>
      <c r="L94" s="17">
        <f t="shared" si="4"/>
        <v>32000</v>
      </c>
      <c r="M94" s="97"/>
    </row>
    <row r="95" spans="1:13" ht="51">
      <c r="A95" s="66"/>
      <c r="B95" s="76"/>
      <c r="C95" s="18">
        <f t="shared" si="5"/>
        <v>83</v>
      </c>
      <c r="D95" s="41" t="s">
        <v>162</v>
      </c>
      <c r="E95" s="66"/>
      <c r="F95" s="66"/>
      <c r="G95" s="18" t="s">
        <v>48</v>
      </c>
      <c r="H95" s="66"/>
      <c r="I95" s="60">
        <v>32000</v>
      </c>
      <c r="J95" s="18"/>
      <c r="K95" s="62"/>
      <c r="L95" s="17">
        <f t="shared" si="4"/>
        <v>32000</v>
      </c>
      <c r="M95" s="97"/>
    </row>
    <row r="96" spans="1:13" ht="51">
      <c r="A96" s="66"/>
      <c r="B96" s="76"/>
      <c r="C96" s="18">
        <f t="shared" si="5"/>
        <v>84</v>
      </c>
      <c r="D96" s="41" t="s">
        <v>163</v>
      </c>
      <c r="E96" s="66"/>
      <c r="F96" s="66"/>
      <c r="G96" s="18" t="s">
        <v>48</v>
      </c>
      <c r="H96" s="66"/>
      <c r="I96" s="60">
        <v>32000</v>
      </c>
      <c r="J96" s="18"/>
      <c r="K96" s="62"/>
      <c r="L96" s="17">
        <f t="shared" si="4"/>
        <v>32000</v>
      </c>
      <c r="M96" s="97"/>
    </row>
    <row r="97" spans="1:13" ht="51">
      <c r="A97" s="66"/>
      <c r="B97" s="76"/>
      <c r="C97" s="18">
        <f t="shared" si="5"/>
        <v>85</v>
      </c>
      <c r="D97" s="41" t="s">
        <v>164</v>
      </c>
      <c r="E97" s="66"/>
      <c r="F97" s="66"/>
      <c r="G97" s="18" t="s">
        <v>48</v>
      </c>
      <c r="H97" s="66"/>
      <c r="I97" s="60">
        <v>32000</v>
      </c>
      <c r="J97" s="18"/>
      <c r="K97" s="62"/>
      <c r="L97" s="17">
        <f t="shared" si="4"/>
        <v>32000</v>
      </c>
      <c r="M97" s="97"/>
    </row>
    <row r="98" spans="1:13" ht="51">
      <c r="A98" s="66"/>
      <c r="B98" s="76"/>
      <c r="C98" s="18">
        <f t="shared" si="5"/>
        <v>86</v>
      </c>
      <c r="D98" s="41" t="s">
        <v>165</v>
      </c>
      <c r="E98" s="66"/>
      <c r="F98" s="66"/>
      <c r="G98" s="18" t="s">
        <v>48</v>
      </c>
      <c r="H98" s="66"/>
      <c r="I98" s="60">
        <v>32000</v>
      </c>
      <c r="J98" s="18"/>
      <c r="K98" s="62"/>
      <c r="L98" s="17">
        <f t="shared" si="4"/>
        <v>32000</v>
      </c>
      <c r="M98" s="97"/>
    </row>
    <row r="99" spans="1:13" ht="51">
      <c r="A99" s="66"/>
      <c r="B99" s="76"/>
      <c r="C99" s="18">
        <f t="shared" si="5"/>
        <v>87</v>
      </c>
      <c r="D99" s="41" t="s">
        <v>166</v>
      </c>
      <c r="E99" s="66"/>
      <c r="F99" s="66"/>
      <c r="G99" s="18" t="s">
        <v>48</v>
      </c>
      <c r="H99" s="66"/>
      <c r="I99" s="60">
        <v>32000</v>
      </c>
      <c r="J99" s="18"/>
      <c r="K99" s="62"/>
      <c r="L99" s="17">
        <f t="shared" si="4"/>
        <v>32000</v>
      </c>
      <c r="M99" s="97"/>
    </row>
    <row r="100" spans="1:13" ht="51">
      <c r="A100" s="66"/>
      <c r="B100" s="76"/>
      <c r="C100" s="18">
        <f t="shared" si="5"/>
        <v>88</v>
      </c>
      <c r="D100" s="41" t="s">
        <v>167</v>
      </c>
      <c r="E100" s="66"/>
      <c r="F100" s="66"/>
      <c r="G100" s="18" t="s">
        <v>48</v>
      </c>
      <c r="H100" s="66"/>
      <c r="I100" s="60">
        <v>32000</v>
      </c>
      <c r="J100" s="18"/>
      <c r="K100" s="62"/>
      <c r="L100" s="17">
        <f t="shared" si="4"/>
        <v>32000</v>
      </c>
      <c r="M100" s="97"/>
    </row>
    <row r="101" spans="1:13" ht="38.25">
      <c r="A101" s="66"/>
      <c r="B101" s="76"/>
      <c r="C101" s="18">
        <f t="shared" si="5"/>
        <v>89</v>
      </c>
      <c r="D101" s="41" t="s">
        <v>168</v>
      </c>
      <c r="E101" s="66"/>
      <c r="F101" s="66"/>
      <c r="G101" s="18" t="s">
        <v>48</v>
      </c>
      <c r="H101" s="66"/>
      <c r="I101" s="60">
        <v>36000</v>
      </c>
      <c r="J101" s="18"/>
      <c r="K101" s="62"/>
      <c r="L101" s="17">
        <f t="shared" si="4"/>
        <v>36000</v>
      </c>
      <c r="M101" s="97"/>
    </row>
    <row r="102" spans="1:13" ht="51">
      <c r="A102" s="66"/>
      <c r="B102" s="76"/>
      <c r="C102" s="18">
        <f t="shared" si="5"/>
        <v>90</v>
      </c>
      <c r="D102" s="41" t="s">
        <v>169</v>
      </c>
      <c r="E102" s="66"/>
      <c r="F102" s="66"/>
      <c r="G102" s="18" t="s">
        <v>48</v>
      </c>
      <c r="H102" s="66"/>
      <c r="I102" s="60">
        <v>31442</v>
      </c>
      <c r="J102" s="18"/>
      <c r="K102" s="62"/>
      <c r="L102" s="17">
        <f t="shared" si="4"/>
        <v>31442</v>
      </c>
      <c r="M102" s="97"/>
    </row>
    <row r="103" spans="1:13" ht="38.25">
      <c r="A103" s="66"/>
      <c r="B103" s="76"/>
      <c r="C103" s="18">
        <f t="shared" si="5"/>
        <v>91</v>
      </c>
      <c r="D103" s="41" t="s">
        <v>170</v>
      </c>
      <c r="E103" s="66"/>
      <c r="F103" s="66"/>
      <c r="G103" s="18" t="s">
        <v>48</v>
      </c>
      <c r="H103" s="66"/>
      <c r="I103" s="60">
        <v>140120</v>
      </c>
      <c r="J103" s="18"/>
      <c r="K103" s="62"/>
      <c r="L103" s="17">
        <f t="shared" si="4"/>
        <v>140120</v>
      </c>
      <c r="M103" s="97"/>
    </row>
    <row r="104" spans="1:13" ht="51">
      <c r="A104" s="66"/>
      <c r="B104" s="76"/>
      <c r="C104" s="18">
        <f t="shared" si="5"/>
        <v>92</v>
      </c>
      <c r="D104" s="41" t="s">
        <v>171</v>
      </c>
      <c r="E104" s="66"/>
      <c r="F104" s="66"/>
      <c r="G104" s="18" t="s">
        <v>48</v>
      </c>
      <c r="H104" s="66"/>
      <c r="I104" s="60">
        <v>169500</v>
      </c>
      <c r="J104" s="18"/>
      <c r="K104" s="62"/>
      <c r="L104" s="17">
        <f t="shared" si="4"/>
        <v>169500</v>
      </c>
      <c r="M104" s="97"/>
    </row>
    <row r="105" spans="1:13" ht="38.25">
      <c r="A105" s="66"/>
      <c r="B105" s="76"/>
      <c r="C105" s="18">
        <f t="shared" si="5"/>
        <v>93</v>
      </c>
      <c r="D105" s="41" t="s">
        <v>172</v>
      </c>
      <c r="E105" s="66"/>
      <c r="F105" s="66"/>
      <c r="G105" s="18" t="s">
        <v>48</v>
      </c>
      <c r="H105" s="66"/>
      <c r="I105" s="60">
        <v>198308</v>
      </c>
      <c r="J105" s="18"/>
      <c r="K105" s="62"/>
      <c r="L105" s="17">
        <f t="shared" si="4"/>
        <v>198308</v>
      </c>
      <c r="M105" s="97"/>
    </row>
    <row r="106" spans="1:13" ht="38.25">
      <c r="A106" s="66"/>
      <c r="B106" s="76"/>
      <c r="C106" s="18">
        <f t="shared" si="5"/>
        <v>94</v>
      </c>
      <c r="D106" s="41" t="s">
        <v>173</v>
      </c>
      <c r="E106" s="66"/>
      <c r="F106" s="66"/>
      <c r="G106" s="18" t="s">
        <v>48</v>
      </c>
      <c r="H106" s="66"/>
      <c r="I106" s="60">
        <v>0</v>
      </c>
      <c r="J106" s="18"/>
      <c r="K106" s="62"/>
      <c r="L106" s="17">
        <f t="shared" si="4"/>
        <v>0</v>
      </c>
      <c r="M106" s="97"/>
    </row>
    <row r="107" spans="1:13" ht="38.25">
      <c r="A107" s="66"/>
      <c r="B107" s="76"/>
      <c r="C107" s="18">
        <f t="shared" si="5"/>
        <v>95</v>
      </c>
      <c r="D107" s="41" t="s">
        <v>174</v>
      </c>
      <c r="E107" s="66"/>
      <c r="F107" s="66"/>
      <c r="G107" s="18" t="s">
        <v>48</v>
      </c>
      <c r="H107" s="66"/>
      <c r="I107" s="60">
        <v>0</v>
      </c>
      <c r="J107" s="18"/>
      <c r="K107" s="62"/>
      <c r="L107" s="17">
        <f t="shared" si="4"/>
        <v>0</v>
      </c>
      <c r="M107" s="97"/>
    </row>
    <row r="108" spans="1:13" ht="38.25">
      <c r="A108" s="66"/>
      <c r="B108" s="76"/>
      <c r="C108" s="18">
        <f t="shared" si="5"/>
        <v>96</v>
      </c>
      <c r="D108" s="41" t="s">
        <v>175</v>
      </c>
      <c r="E108" s="66"/>
      <c r="F108" s="66"/>
      <c r="G108" s="18" t="s">
        <v>48</v>
      </c>
      <c r="H108" s="66"/>
      <c r="I108" s="60">
        <v>0</v>
      </c>
      <c r="J108" s="18"/>
      <c r="K108" s="62"/>
      <c r="L108" s="17">
        <f t="shared" si="4"/>
        <v>0</v>
      </c>
      <c r="M108" s="97"/>
    </row>
    <row r="109" spans="1:13" ht="38.25">
      <c r="A109" s="66"/>
      <c r="B109" s="76"/>
      <c r="C109" s="18">
        <f t="shared" si="5"/>
        <v>97</v>
      </c>
      <c r="D109" s="41" t="s">
        <v>176</v>
      </c>
      <c r="E109" s="66"/>
      <c r="F109" s="66"/>
      <c r="G109" s="18" t="s">
        <v>48</v>
      </c>
      <c r="H109" s="66"/>
      <c r="I109" s="60">
        <v>0</v>
      </c>
      <c r="J109" s="18"/>
      <c r="K109" s="62"/>
      <c r="L109" s="17">
        <f t="shared" si="4"/>
        <v>0</v>
      </c>
      <c r="M109" s="97"/>
    </row>
    <row r="110" spans="1:13" ht="38.25">
      <c r="A110" s="66"/>
      <c r="B110" s="76"/>
      <c r="C110" s="18">
        <f t="shared" si="5"/>
        <v>98</v>
      </c>
      <c r="D110" s="41" t="s">
        <v>177</v>
      </c>
      <c r="E110" s="66"/>
      <c r="F110" s="66"/>
      <c r="G110" s="18" t="s">
        <v>48</v>
      </c>
      <c r="H110" s="66"/>
      <c r="I110" s="60">
        <v>0</v>
      </c>
      <c r="J110" s="18"/>
      <c r="K110" s="62"/>
      <c r="L110" s="17">
        <f t="shared" si="4"/>
        <v>0</v>
      </c>
      <c r="M110" s="97"/>
    </row>
    <row r="111" spans="1:13" ht="38.25">
      <c r="A111" s="66"/>
      <c r="B111" s="76"/>
      <c r="C111" s="18">
        <f t="shared" si="5"/>
        <v>99</v>
      </c>
      <c r="D111" s="41" t="s">
        <v>178</v>
      </c>
      <c r="E111" s="66"/>
      <c r="F111" s="66"/>
      <c r="G111" s="18" t="s">
        <v>48</v>
      </c>
      <c r="H111" s="66"/>
      <c r="I111" s="60">
        <v>0</v>
      </c>
      <c r="J111" s="18"/>
      <c r="K111" s="62"/>
      <c r="L111" s="17">
        <f t="shared" si="4"/>
        <v>0</v>
      </c>
      <c r="M111" s="97"/>
    </row>
    <row r="112" spans="1:13" ht="38.25">
      <c r="A112" s="66"/>
      <c r="B112" s="76"/>
      <c r="C112" s="18">
        <f t="shared" si="5"/>
        <v>100</v>
      </c>
      <c r="D112" s="41" t="s">
        <v>179</v>
      </c>
      <c r="E112" s="66"/>
      <c r="F112" s="66"/>
      <c r="G112" s="18" t="s">
        <v>48</v>
      </c>
      <c r="H112" s="66"/>
      <c r="I112" s="60">
        <v>0</v>
      </c>
      <c r="J112" s="18"/>
      <c r="K112" s="62"/>
      <c r="L112" s="17">
        <f t="shared" si="4"/>
        <v>0</v>
      </c>
      <c r="M112" s="97"/>
    </row>
    <row r="113" spans="1:13" ht="38.25">
      <c r="A113" s="66"/>
      <c r="B113" s="76"/>
      <c r="C113" s="18">
        <f t="shared" si="5"/>
        <v>101</v>
      </c>
      <c r="D113" s="41" t="s">
        <v>180</v>
      </c>
      <c r="E113" s="66"/>
      <c r="F113" s="66"/>
      <c r="G113" s="18" t="s">
        <v>48</v>
      </c>
      <c r="H113" s="66"/>
      <c r="I113" s="60">
        <v>137545</v>
      </c>
      <c r="J113" s="18"/>
      <c r="K113" s="62"/>
      <c r="L113" s="17">
        <f t="shared" si="4"/>
        <v>137545</v>
      </c>
      <c r="M113" s="97"/>
    </row>
    <row r="114" spans="1:13" ht="38.25">
      <c r="A114" s="66"/>
      <c r="B114" s="76"/>
      <c r="C114" s="18">
        <f t="shared" si="5"/>
        <v>102</v>
      </c>
      <c r="D114" s="41" t="s">
        <v>181</v>
      </c>
      <c r="E114" s="66"/>
      <c r="F114" s="66"/>
      <c r="G114" s="18" t="s">
        <v>48</v>
      </c>
      <c r="H114" s="66"/>
      <c r="I114" s="60">
        <v>97867</v>
      </c>
      <c r="J114" s="18"/>
      <c r="K114" s="62"/>
      <c r="L114" s="17">
        <f t="shared" si="4"/>
        <v>97867</v>
      </c>
      <c r="M114" s="97"/>
    </row>
    <row r="115" spans="1:13" ht="38.25">
      <c r="A115" s="66"/>
      <c r="B115" s="76"/>
      <c r="C115" s="18">
        <f t="shared" si="5"/>
        <v>103</v>
      </c>
      <c r="D115" s="41" t="s">
        <v>182</v>
      </c>
      <c r="E115" s="66"/>
      <c r="F115" s="66"/>
      <c r="G115" s="18" t="s">
        <v>48</v>
      </c>
      <c r="H115" s="66"/>
      <c r="I115" s="60">
        <v>129355</v>
      </c>
      <c r="J115" s="18"/>
      <c r="K115" s="62"/>
      <c r="L115" s="17">
        <f t="shared" si="4"/>
        <v>129355</v>
      </c>
      <c r="M115" s="97"/>
    </row>
    <row r="116" spans="1:13" ht="39" thickBot="1">
      <c r="A116" s="66"/>
      <c r="B116" s="76"/>
      <c r="C116" s="18">
        <f t="shared" si="5"/>
        <v>104</v>
      </c>
      <c r="D116" s="13" t="s">
        <v>141</v>
      </c>
      <c r="E116" s="66"/>
      <c r="F116" s="66"/>
      <c r="G116" s="21" t="s">
        <v>48</v>
      </c>
      <c r="H116" s="66"/>
      <c r="I116" s="20">
        <v>5000</v>
      </c>
      <c r="J116" s="20"/>
      <c r="K116" s="18"/>
      <c r="L116" s="17">
        <f t="shared" si="4"/>
        <v>5000</v>
      </c>
      <c r="M116" s="97"/>
    </row>
    <row r="117" spans="1:13" ht="13.5" thickBot="1">
      <c r="A117" s="66"/>
      <c r="B117" s="77"/>
      <c r="C117" s="87" t="s">
        <v>50</v>
      </c>
      <c r="D117" s="88"/>
      <c r="E117" s="88"/>
      <c r="F117" s="88"/>
      <c r="G117" s="88"/>
      <c r="H117" s="99"/>
      <c r="I117" s="24">
        <f>SUM(I65:I116)</f>
        <v>7909717</v>
      </c>
      <c r="J117" s="24">
        <f>SUM(J65:J116)</f>
        <v>0</v>
      </c>
      <c r="K117" s="24">
        <f>SUM(K65:K116)</f>
        <v>0</v>
      </c>
      <c r="L117" s="25">
        <f>SUM(L65:L116)</f>
        <v>7909717</v>
      </c>
      <c r="M117" s="98"/>
    </row>
    <row r="118" spans="1:13" ht="13.5" thickBot="1">
      <c r="A118" s="73" t="s">
        <v>52</v>
      </c>
      <c r="B118" s="74"/>
      <c r="C118" s="74"/>
      <c r="D118" s="74"/>
      <c r="E118" s="74"/>
      <c r="F118" s="74"/>
      <c r="G118" s="74"/>
      <c r="H118" s="75"/>
      <c r="I118" s="56">
        <f>I20+I49+I60+I64+I117</f>
        <v>75906469</v>
      </c>
      <c r="J118" s="23">
        <f>J20+J49+J60+J64+J117</f>
        <v>0</v>
      </c>
      <c r="K118" s="23">
        <f>K20+K49+K60+K64+K117</f>
        <v>0</v>
      </c>
      <c r="L118" s="23">
        <f>L20+L49+L60+L64+L117</f>
        <v>75906469</v>
      </c>
      <c r="M118" s="30"/>
    </row>
    <row r="122" spans="2:13" ht="12.75">
      <c r="B122" s="65" t="s">
        <v>110</v>
      </c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</row>
    <row r="134" ht="12.75">
      <c r="D134" s="31"/>
    </row>
  </sheetData>
  <sheetProtection/>
  <autoFilter ref="A7:M118"/>
  <mergeCells count="53">
    <mergeCell ref="M8:M20"/>
    <mergeCell ref="F8:F19"/>
    <mergeCell ref="E8:E19"/>
    <mergeCell ref="B8:B20"/>
    <mergeCell ref="A8:A20"/>
    <mergeCell ref="M21:M49"/>
    <mergeCell ref="C49:H49"/>
    <mergeCell ref="E21:E48"/>
    <mergeCell ref="C20:H20"/>
    <mergeCell ref="F21:F48"/>
    <mergeCell ref="H21:H48"/>
    <mergeCell ref="H50:H59"/>
    <mergeCell ref="A50:A60"/>
    <mergeCell ref="B50:B60"/>
    <mergeCell ref="B21:B49"/>
    <mergeCell ref="A21:A49"/>
    <mergeCell ref="C64:H64"/>
    <mergeCell ref="C60:H60"/>
    <mergeCell ref="F61:F63"/>
    <mergeCell ref="E61:E63"/>
    <mergeCell ref="H61:H63"/>
    <mergeCell ref="M65:M117"/>
    <mergeCell ref="M50:M60"/>
    <mergeCell ref="C117:H117"/>
    <mergeCell ref="J6:J7"/>
    <mergeCell ref="K6:K7"/>
    <mergeCell ref="I5:L5"/>
    <mergeCell ref="A118:H118"/>
    <mergeCell ref="M61:M64"/>
    <mergeCell ref="A65:A117"/>
    <mergeCell ref="B65:B117"/>
    <mergeCell ref="A61:A64"/>
    <mergeCell ref="B61:B64"/>
    <mergeCell ref="H65:H116"/>
    <mergeCell ref="I6:I7"/>
    <mergeCell ref="A5:A7"/>
    <mergeCell ref="B5:B7"/>
    <mergeCell ref="D5:D7"/>
    <mergeCell ref="E5:E7"/>
    <mergeCell ref="F5:F7"/>
    <mergeCell ref="G5:G7"/>
    <mergeCell ref="C5:C7"/>
    <mergeCell ref="H5:H7"/>
    <mergeCell ref="D3:L3"/>
    <mergeCell ref="H2:M2"/>
    <mergeCell ref="B122:M122"/>
    <mergeCell ref="E65:E116"/>
    <mergeCell ref="F65:F116"/>
    <mergeCell ref="E50:E59"/>
    <mergeCell ref="F50:F59"/>
    <mergeCell ref="H8:H19"/>
    <mergeCell ref="M5:M7"/>
    <mergeCell ref="L6:L7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24" max="12" man="1"/>
    <brk id="34" max="12" man="1"/>
    <brk id="54" max="12" man="1"/>
    <brk id="7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06" t="s">
        <v>197</v>
      </c>
      <c r="G1" s="106"/>
      <c r="H1" s="106"/>
      <c r="I1" s="106"/>
      <c r="J1" s="106"/>
    </row>
    <row r="2" spans="3:8" ht="30.75" customHeight="1">
      <c r="C2" s="105" t="s">
        <v>139</v>
      </c>
      <c r="D2" s="105"/>
      <c r="E2" s="105"/>
      <c r="F2" s="105"/>
      <c r="G2" s="105"/>
      <c r="H2" s="105"/>
    </row>
    <row r="3" spans="2:10" ht="12.75">
      <c r="B3" s="120" t="s">
        <v>0</v>
      </c>
      <c r="C3" s="120" t="s">
        <v>93</v>
      </c>
      <c r="D3" s="120" t="s">
        <v>53</v>
      </c>
      <c r="E3" s="120" t="s">
        <v>94</v>
      </c>
      <c r="F3" s="112" t="s">
        <v>54</v>
      </c>
      <c r="G3" s="112"/>
      <c r="H3" s="112"/>
      <c r="I3" s="1" t="s">
        <v>55</v>
      </c>
      <c r="J3" s="1" t="s">
        <v>58</v>
      </c>
    </row>
    <row r="4" spans="2:10" ht="12.75">
      <c r="B4" s="121"/>
      <c r="C4" s="121"/>
      <c r="D4" s="121"/>
      <c r="E4" s="121"/>
      <c r="F4" s="112"/>
      <c r="G4" s="112"/>
      <c r="H4" s="112"/>
      <c r="I4" s="1" t="s">
        <v>56</v>
      </c>
      <c r="J4" s="1" t="s">
        <v>56</v>
      </c>
    </row>
    <row r="5" spans="2:10" ht="12.75">
      <c r="B5" s="121"/>
      <c r="C5" s="121"/>
      <c r="D5" s="121"/>
      <c r="E5" s="121"/>
      <c r="F5" s="112"/>
      <c r="G5" s="112"/>
      <c r="H5" s="112"/>
      <c r="I5" s="1" t="s">
        <v>57</v>
      </c>
      <c r="J5" s="1" t="s">
        <v>57</v>
      </c>
    </row>
    <row r="6" spans="2:10" ht="12.75">
      <c r="B6" s="122"/>
      <c r="C6" s="122"/>
      <c r="D6" s="122"/>
      <c r="E6" s="122"/>
      <c r="F6" s="1" t="s">
        <v>59</v>
      </c>
      <c r="G6" s="1" t="s">
        <v>60</v>
      </c>
      <c r="H6" s="1" t="s">
        <v>61</v>
      </c>
      <c r="I6" s="108"/>
      <c r="J6" s="108"/>
    </row>
    <row r="7" spans="2:10" s="36" customFormat="1" ht="10.5"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</row>
    <row r="8" spans="2:10" ht="14.25">
      <c r="B8" s="123" t="s">
        <v>62</v>
      </c>
      <c r="C8" s="124"/>
      <c r="D8" s="124"/>
      <c r="E8" s="124"/>
      <c r="F8" s="124"/>
      <c r="G8" s="124"/>
      <c r="H8" s="124"/>
      <c r="I8" s="124"/>
      <c r="J8" s="125"/>
    </row>
    <row r="9" spans="2:10" ht="15">
      <c r="B9" s="2">
        <v>1</v>
      </c>
      <c r="C9" s="3" t="s">
        <v>10</v>
      </c>
      <c r="D9" s="4" t="s">
        <v>64</v>
      </c>
      <c r="E9" s="4"/>
      <c r="F9" s="4">
        <f>'ДОДАТОК 1'!I20</f>
        <v>19398410</v>
      </c>
      <c r="G9" s="3"/>
      <c r="H9" s="3"/>
      <c r="I9" s="3"/>
      <c r="J9" s="3"/>
    </row>
    <row r="10" spans="2:10" ht="25.5">
      <c r="B10" s="2">
        <v>2</v>
      </c>
      <c r="C10" s="3" t="s">
        <v>24</v>
      </c>
      <c r="D10" s="4" t="s">
        <v>63</v>
      </c>
      <c r="E10" s="4"/>
      <c r="F10" s="4">
        <f>'ДОДАТОК 1'!I49</f>
        <v>39590956</v>
      </c>
      <c r="G10" s="3"/>
      <c r="H10" s="3"/>
      <c r="I10" s="3"/>
      <c r="J10" s="3"/>
    </row>
    <row r="11" spans="2:10" ht="15">
      <c r="B11" s="2">
        <v>3</v>
      </c>
      <c r="C11" s="3" t="s">
        <v>35</v>
      </c>
      <c r="D11" s="4"/>
      <c r="E11" s="4"/>
      <c r="F11" s="4">
        <f>'ДОДАТОК 1'!I60</f>
        <v>8212686</v>
      </c>
      <c r="G11" s="3"/>
      <c r="H11" s="3"/>
      <c r="I11" s="3"/>
      <c r="J11" s="3"/>
    </row>
    <row r="12" spans="2:10" ht="15">
      <c r="B12" s="2">
        <v>4</v>
      </c>
      <c r="C12" s="3" t="s">
        <v>38</v>
      </c>
      <c r="D12" s="4" t="s">
        <v>63</v>
      </c>
      <c r="E12" s="4"/>
      <c r="F12" s="4">
        <f>'ДОДАТОК 1'!I64</f>
        <v>794700</v>
      </c>
      <c r="G12" s="3"/>
      <c r="H12" s="3"/>
      <c r="I12" s="3"/>
      <c r="J12" s="3"/>
    </row>
    <row r="13" spans="2:10" ht="25.5">
      <c r="B13" s="2">
        <v>5</v>
      </c>
      <c r="C13" s="3" t="s">
        <v>40</v>
      </c>
      <c r="D13" s="4" t="s">
        <v>63</v>
      </c>
      <c r="E13" s="4"/>
      <c r="F13" s="4">
        <f>'ДОДАТОК 1'!I117</f>
        <v>7909717</v>
      </c>
      <c r="G13" s="3"/>
      <c r="H13" s="3"/>
      <c r="I13" s="3"/>
      <c r="J13" s="3"/>
    </row>
    <row r="14" spans="2:10" ht="12.75">
      <c r="B14" s="113">
        <v>7</v>
      </c>
      <c r="C14" s="109" t="s">
        <v>65</v>
      </c>
      <c r="D14" s="110" t="s">
        <v>66</v>
      </c>
      <c r="E14" s="110" t="s">
        <v>67</v>
      </c>
      <c r="F14" s="110"/>
      <c r="G14" s="111"/>
      <c r="H14" s="111"/>
      <c r="I14" s="111"/>
      <c r="J14" s="111"/>
    </row>
    <row r="15" spans="2:10" ht="12.75">
      <c r="B15" s="113"/>
      <c r="C15" s="109"/>
      <c r="D15" s="110"/>
      <c r="E15" s="110"/>
      <c r="F15" s="110"/>
      <c r="G15" s="111"/>
      <c r="H15" s="111"/>
      <c r="I15" s="111"/>
      <c r="J15" s="111"/>
    </row>
    <row r="16" spans="2:10" ht="15">
      <c r="B16" s="2"/>
      <c r="C16" s="5" t="s">
        <v>68</v>
      </c>
      <c r="D16" s="4" t="s">
        <v>66</v>
      </c>
      <c r="E16" s="4" t="s">
        <v>69</v>
      </c>
      <c r="F16" s="4"/>
      <c r="G16" s="3"/>
      <c r="H16" s="3"/>
      <c r="I16" s="3"/>
      <c r="J16" s="3"/>
    </row>
    <row r="17" spans="2:10" ht="15">
      <c r="B17" s="2"/>
      <c r="C17" s="5" t="s">
        <v>70</v>
      </c>
      <c r="D17" s="16" t="s">
        <v>66</v>
      </c>
      <c r="E17" s="4" t="s">
        <v>71</v>
      </c>
      <c r="F17" s="3"/>
      <c r="G17" s="3"/>
      <c r="H17" s="3"/>
      <c r="I17" s="3"/>
      <c r="J17" s="3"/>
    </row>
    <row r="18" spans="2:10" ht="12.75">
      <c r="B18" s="117" t="s">
        <v>72</v>
      </c>
      <c r="C18" s="118"/>
      <c r="D18" s="118"/>
      <c r="E18" s="118"/>
      <c r="F18" s="118"/>
      <c r="G18" s="118"/>
      <c r="H18" s="118"/>
      <c r="I18" s="118"/>
      <c r="J18" s="119"/>
    </row>
    <row r="19" spans="2:10" ht="12.75">
      <c r="B19" s="113">
        <v>1</v>
      </c>
      <c r="C19" s="114" t="s">
        <v>73</v>
      </c>
      <c r="D19" s="110" t="s">
        <v>74</v>
      </c>
      <c r="E19" s="110"/>
      <c r="F19" s="110">
        <v>133</v>
      </c>
      <c r="G19" s="111"/>
      <c r="H19" s="111"/>
      <c r="I19" s="111"/>
      <c r="J19" s="111"/>
    </row>
    <row r="20" spans="2:10" ht="12.75">
      <c r="B20" s="113"/>
      <c r="C20" s="114"/>
      <c r="D20" s="110"/>
      <c r="E20" s="110"/>
      <c r="F20" s="110"/>
      <c r="G20" s="111"/>
      <c r="H20" s="111"/>
      <c r="I20" s="111"/>
      <c r="J20" s="111"/>
    </row>
    <row r="21" spans="2:10" ht="12.75">
      <c r="B21" s="113">
        <v>2</v>
      </c>
      <c r="C21" s="109" t="s">
        <v>75</v>
      </c>
      <c r="D21" s="110" t="s">
        <v>76</v>
      </c>
      <c r="E21" s="110"/>
      <c r="F21" s="110">
        <v>4</v>
      </c>
      <c r="G21" s="111"/>
      <c r="H21" s="111"/>
      <c r="I21" s="111"/>
      <c r="J21" s="111"/>
    </row>
    <row r="22" spans="2:10" ht="12.75">
      <c r="B22" s="113"/>
      <c r="C22" s="109"/>
      <c r="D22" s="110"/>
      <c r="E22" s="110"/>
      <c r="F22" s="110"/>
      <c r="G22" s="111"/>
      <c r="H22" s="111"/>
      <c r="I22" s="111"/>
      <c r="J22" s="111"/>
    </row>
    <row r="23" spans="2:10" ht="12.75">
      <c r="B23" s="113">
        <v>3</v>
      </c>
      <c r="C23" s="109" t="s">
        <v>77</v>
      </c>
      <c r="D23" s="110" t="s">
        <v>76</v>
      </c>
      <c r="E23" s="110"/>
      <c r="F23" s="110">
        <v>3</v>
      </c>
      <c r="G23" s="111"/>
      <c r="H23" s="111"/>
      <c r="I23" s="111"/>
      <c r="J23" s="111"/>
    </row>
    <row r="24" spans="2:10" ht="12.75">
      <c r="B24" s="113"/>
      <c r="C24" s="109"/>
      <c r="D24" s="110"/>
      <c r="E24" s="110"/>
      <c r="F24" s="110"/>
      <c r="G24" s="111"/>
      <c r="H24" s="111"/>
      <c r="I24" s="111"/>
      <c r="J24" s="111"/>
    </row>
    <row r="25" spans="2:10" ht="12.75">
      <c r="B25" s="113">
        <v>4</v>
      </c>
      <c r="C25" s="109" t="s">
        <v>78</v>
      </c>
      <c r="D25" s="110" t="s">
        <v>74</v>
      </c>
      <c r="E25" s="110"/>
      <c r="F25" s="110">
        <v>23</v>
      </c>
      <c r="G25" s="111"/>
      <c r="H25" s="111"/>
      <c r="I25" s="111"/>
      <c r="J25" s="111"/>
    </row>
    <row r="26" spans="2:10" ht="12.75">
      <c r="B26" s="113"/>
      <c r="C26" s="109"/>
      <c r="D26" s="110"/>
      <c r="E26" s="110"/>
      <c r="F26" s="110"/>
      <c r="G26" s="111"/>
      <c r="H26" s="111"/>
      <c r="I26" s="111"/>
      <c r="J26" s="111"/>
    </row>
    <row r="27" spans="2:10" ht="15">
      <c r="B27" s="2">
        <v>5</v>
      </c>
      <c r="C27" s="5" t="s">
        <v>79</v>
      </c>
      <c r="D27" s="4"/>
      <c r="E27" s="4"/>
      <c r="F27" s="4">
        <v>10</v>
      </c>
      <c r="G27" s="3"/>
      <c r="H27" s="3"/>
      <c r="I27" s="3"/>
      <c r="J27" s="3"/>
    </row>
    <row r="28" spans="2:10" ht="15">
      <c r="B28" s="2">
        <v>6</v>
      </c>
      <c r="C28" s="5" t="s">
        <v>80</v>
      </c>
      <c r="D28" s="4"/>
      <c r="E28" s="4"/>
      <c r="F28" s="4">
        <v>10</v>
      </c>
      <c r="G28" s="3"/>
      <c r="H28" s="3"/>
      <c r="I28" s="3"/>
      <c r="J28" s="3"/>
    </row>
    <row r="29" spans="2:10" ht="12.75">
      <c r="B29" s="113"/>
      <c r="C29" s="109" t="s">
        <v>65</v>
      </c>
      <c r="D29" s="110" t="s">
        <v>66</v>
      </c>
      <c r="E29" s="110" t="s">
        <v>67</v>
      </c>
      <c r="F29" s="110"/>
      <c r="G29" s="111"/>
      <c r="H29" s="111"/>
      <c r="I29" s="111"/>
      <c r="J29" s="111"/>
    </row>
    <row r="30" spans="2:10" ht="12.75">
      <c r="B30" s="113"/>
      <c r="C30" s="109"/>
      <c r="D30" s="110"/>
      <c r="E30" s="110"/>
      <c r="F30" s="110"/>
      <c r="G30" s="111"/>
      <c r="H30" s="111"/>
      <c r="I30" s="111"/>
      <c r="J30" s="111"/>
    </row>
    <row r="31" spans="2:10" ht="15">
      <c r="B31" s="2"/>
      <c r="C31" s="5" t="s">
        <v>68</v>
      </c>
      <c r="D31" s="4" t="s">
        <v>66</v>
      </c>
      <c r="E31" s="4" t="s">
        <v>69</v>
      </c>
      <c r="F31" s="4"/>
      <c r="G31" s="3"/>
      <c r="H31" s="3"/>
      <c r="I31" s="3"/>
      <c r="J31" s="3"/>
    </row>
    <row r="32" spans="2:10" ht="15">
      <c r="B32" s="2"/>
      <c r="C32" s="5" t="s">
        <v>70</v>
      </c>
      <c r="D32" s="4" t="s">
        <v>66</v>
      </c>
      <c r="E32" s="4" t="s">
        <v>71</v>
      </c>
      <c r="F32" s="4"/>
      <c r="G32" s="3"/>
      <c r="H32" s="3"/>
      <c r="I32" s="3"/>
      <c r="J32" s="3"/>
    </row>
    <row r="33" spans="2:10" ht="12.75">
      <c r="B33" s="117" t="s">
        <v>81</v>
      </c>
      <c r="C33" s="118"/>
      <c r="D33" s="118"/>
      <c r="E33" s="118"/>
      <c r="F33" s="118"/>
      <c r="G33" s="118"/>
      <c r="H33" s="118"/>
      <c r="I33" s="118"/>
      <c r="J33" s="119"/>
    </row>
    <row r="34" spans="2:10" ht="12.75">
      <c r="B34" s="115">
        <v>1</v>
      </c>
      <c r="C34" s="114" t="s">
        <v>82</v>
      </c>
      <c r="D34" s="110" t="s">
        <v>63</v>
      </c>
      <c r="E34" s="111"/>
      <c r="F34" s="116">
        <f>F13/F19</f>
        <v>59471.55639097744</v>
      </c>
      <c r="G34" s="110"/>
      <c r="H34" s="111"/>
      <c r="I34" s="111"/>
      <c r="J34" s="111"/>
    </row>
    <row r="35" spans="2:10" ht="12.75">
      <c r="B35" s="115"/>
      <c r="C35" s="114"/>
      <c r="D35" s="110"/>
      <c r="E35" s="111"/>
      <c r="F35" s="116"/>
      <c r="G35" s="110"/>
      <c r="H35" s="111"/>
      <c r="I35" s="111"/>
      <c r="J35" s="111"/>
    </row>
    <row r="36" spans="2:10" ht="15">
      <c r="B36" s="2">
        <v>2</v>
      </c>
      <c r="C36" s="6" t="s">
        <v>83</v>
      </c>
      <c r="D36" s="34" t="s">
        <v>63</v>
      </c>
      <c r="E36" s="3"/>
      <c r="F36" s="7">
        <f>F12/F21</f>
        <v>198675</v>
      </c>
      <c r="G36" s="3"/>
      <c r="H36" s="3"/>
      <c r="I36" s="3"/>
      <c r="J36" s="3"/>
    </row>
    <row r="37" spans="2:10" ht="15">
      <c r="B37" s="2">
        <v>3</v>
      </c>
      <c r="C37" s="6" t="s">
        <v>84</v>
      </c>
      <c r="D37" s="34" t="s">
        <v>63</v>
      </c>
      <c r="E37" s="3"/>
      <c r="F37" s="4">
        <v>6456</v>
      </c>
      <c r="G37" s="3"/>
      <c r="H37" s="3"/>
      <c r="I37" s="3"/>
      <c r="J37" s="3"/>
    </row>
    <row r="38" spans="2:10" ht="15">
      <c r="B38" s="2">
        <v>4</v>
      </c>
      <c r="C38" s="6" t="s">
        <v>85</v>
      </c>
      <c r="D38" s="34" t="s">
        <v>63</v>
      </c>
      <c r="E38" s="3"/>
      <c r="F38" s="7">
        <f>F10/F27</f>
        <v>3959095.6</v>
      </c>
      <c r="G38" s="3"/>
      <c r="H38" s="3"/>
      <c r="I38" s="3"/>
      <c r="J38" s="3"/>
    </row>
    <row r="39" spans="2:10" ht="15">
      <c r="B39" s="2">
        <v>5</v>
      </c>
      <c r="C39" s="6" t="s">
        <v>86</v>
      </c>
      <c r="D39" s="3"/>
      <c r="E39" s="3"/>
      <c r="F39" s="7">
        <f>F9/F28</f>
        <v>1939841</v>
      </c>
      <c r="G39" s="3"/>
      <c r="H39" s="3"/>
      <c r="I39" s="3"/>
      <c r="J39" s="3"/>
    </row>
    <row r="40" spans="2:10" ht="12.75">
      <c r="B40" s="117" t="s">
        <v>87</v>
      </c>
      <c r="C40" s="118"/>
      <c r="D40" s="118"/>
      <c r="E40" s="118"/>
      <c r="F40" s="118"/>
      <c r="G40" s="118"/>
      <c r="H40" s="118"/>
      <c r="I40" s="118"/>
      <c r="J40" s="119"/>
    </row>
    <row r="41" spans="2:10" ht="12.75">
      <c r="B41" s="113">
        <v>1</v>
      </c>
      <c r="C41" s="109" t="s">
        <v>88</v>
      </c>
      <c r="D41" s="110" t="s">
        <v>89</v>
      </c>
      <c r="E41" s="111"/>
      <c r="F41" s="110">
        <v>100</v>
      </c>
      <c r="G41" s="111"/>
      <c r="H41" s="111"/>
      <c r="I41" s="111"/>
      <c r="J41" s="111"/>
    </row>
    <row r="42" spans="2:10" ht="12.75">
      <c r="B42" s="113"/>
      <c r="C42" s="109"/>
      <c r="D42" s="110"/>
      <c r="E42" s="111"/>
      <c r="F42" s="110"/>
      <c r="G42" s="111"/>
      <c r="H42" s="111"/>
      <c r="I42" s="111"/>
      <c r="J42" s="111"/>
    </row>
    <row r="43" spans="2:10" ht="12.75">
      <c r="B43" s="113">
        <v>2</v>
      </c>
      <c r="C43" s="109" t="s">
        <v>90</v>
      </c>
      <c r="D43" s="110" t="s">
        <v>89</v>
      </c>
      <c r="E43" s="111"/>
      <c r="F43" s="110">
        <v>100</v>
      </c>
      <c r="G43" s="111"/>
      <c r="H43" s="111"/>
      <c r="I43" s="111"/>
      <c r="J43" s="111"/>
    </row>
    <row r="44" spans="2:10" ht="12.75">
      <c r="B44" s="113"/>
      <c r="C44" s="109"/>
      <c r="D44" s="110"/>
      <c r="E44" s="111"/>
      <c r="F44" s="110"/>
      <c r="G44" s="111"/>
      <c r="H44" s="111"/>
      <c r="I44" s="111"/>
      <c r="J44" s="111"/>
    </row>
    <row r="45" spans="2:10" ht="12.75">
      <c r="B45" s="113">
        <v>3</v>
      </c>
      <c r="C45" s="109" t="s">
        <v>91</v>
      </c>
      <c r="D45" s="110" t="s">
        <v>89</v>
      </c>
      <c r="E45" s="111"/>
      <c r="F45" s="110">
        <v>100</v>
      </c>
      <c r="G45" s="111"/>
      <c r="H45" s="111"/>
      <c r="I45" s="111"/>
      <c r="J45" s="111"/>
    </row>
    <row r="46" spans="2:10" ht="12.75">
      <c r="B46" s="113"/>
      <c r="C46" s="109"/>
      <c r="D46" s="110"/>
      <c r="E46" s="111"/>
      <c r="F46" s="110"/>
      <c r="G46" s="111"/>
      <c r="H46" s="111"/>
      <c r="I46" s="111"/>
      <c r="J46" s="111"/>
    </row>
    <row r="47" spans="2:10" ht="12.75">
      <c r="B47" s="113">
        <v>5</v>
      </c>
      <c r="C47" s="109" t="s">
        <v>92</v>
      </c>
      <c r="D47" s="110" t="s">
        <v>89</v>
      </c>
      <c r="E47" s="111"/>
      <c r="F47" s="110">
        <v>100</v>
      </c>
      <c r="G47" s="111"/>
      <c r="H47" s="111"/>
      <c r="I47" s="111"/>
      <c r="J47" s="111"/>
    </row>
    <row r="48" spans="2:10" ht="12.75">
      <c r="B48" s="113"/>
      <c r="C48" s="109"/>
      <c r="D48" s="110"/>
      <c r="E48" s="111"/>
      <c r="F48" s="110"/>
      <c r="G48" s="111"/>
      <c r="H48" s="111"/>
      <c r="I48" s="111"/>
      <c r="J48" s="111"/>
    </row>
    <row r="49" spans="2:10" ht="15">
      <c r="B49" s="2"/>
      <c r="C49" s="5" t="s">
        <v>68</v>
      </c>
      <c r="D49" s="34" t="s">
        <v>89</v>
      </c>
      <c r="E49" s="3"/>
      <c r="F49" s="4">
        <v>100</v>
      </c>
      <c r="G49" s="3"/>
      <c r="H49" s="3"/>
      <c r="I49" s="3"/>
      <c r="J49" s="3"/>
    </row>
    <row r="50" spans="2:10" ht="15">
      <c r="B50" s="2"/>
      <c r="C50" s="5" t="s">
        <v>70</v>
      </c>
      <c r="D50" s="34" t="s">
        <v>89</v>
      </c>
      <c r="E50" s="3"/>
      <c r="F50" s="4">
        <v>100</v>
      </c>
      <c r="G50" s="3"/>
      <c r="H50" s="3"/>
      <c r="I50" s="3"/>
      <c r="J50" s="3"/>
    </row>
    <row r="53" spans="2:10" ht="14.25">
      <c r="B53" s="107" t="s">
        <v>111</v>
      </c>
      <c r="C53" s="107"/>
      <c r="D53" s="107"/>
      <c r="E53" s="107"/>
      <c r="F53" s="107"/>
      <c r="G53" s="107"/>
      <c r="H53" s="107"/>
      <c r="I53" s="107"/>
      <c r="J53" s="107"/>
    </row>
  </sheetData>
  <sheetProtection/>
  <mergeCells count="112"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B41:B42"/>
    <mergeCell ref="C41:C42"/>
    <mergeCell ref="D41:D42"/>
    <mergeCell ref="E41:E42"/>
    <mergeCell ref="F41:F42"/>
    <mergeCell ref="G41:G42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B25:B26"/>
    <mergeCell ref="C25:C26"/>
    <mergeCell ref="D25:D26"/>
    <mergeCell ref="E25:E26"/>
    <mergeCell ref="F25:F26"/>
    <mergeCell ref="G25:G26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7"/>
  <sheetViews>
    <sheetView view="pageBreakPreview" zoomScaleSheetLayoutView="100" zoomScalePageLayoutView="0" workbookViewId="0" topLeftCell="A1">
      <selection activeCell="F1" sqref="F1:H1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06" t="s">
        <v>199</v>
      </c>
      <c r="G1" s="106"/>
      <c r="H1" s="106"/>
    </row>
    <row r="2" spans="2:7" ht="12.75">
      <c r="B2" s="132" t="s">
        <v>109</v>
      </c>
      <c r="C2" s="132"/>
      <c r="D2" s="132"/>
      <c r="E2" s="132"/>
      <c r="F2" s="132"/>
      <c r="G2" s="132"/>
    </row>
    <row r="4" spans="2:8" ht="25.5" customHeight="1">
      <c r="B4" s="129" t="s">
        <v>107</v>
      </c>
      <c r="C4" s="133" t="s">
        <v>95</v>
      </c>
      <c r="D4" s="133"/>
      <c r="E4" s="133"/>
      <c r="F4" s="133"/>
      <c r="G4" s="133"/>
      <c r="H4" s="129" t="s">
        <v>108</v>
      </c>
    </row>
    <row r="5" spans="2:8" ht="12.75">
      <c r="B5" s="130"/>
      <c r="C5" s="133"/>
      <c r="D5" s="133"/>
      <c r="E5" s="133"/>
      <c r="F5" s="133"/>
      <c r="G5" s="133"/>
      <c r="H5" s="130"/>
    </row>
    <row r="6" spans="2:8" ht="12.75">
      <c r="B6" s="130"/>
      <c r="C6" s="133" t="s">
        <v>96</v>
      </c>
      <c r="D6" s="133"/>
      <c r="E6" s="133"/>
      <c r="F6" s="8" t="s">
        <v>97</v>
      </c>
      <c r="G6" s="8" t="s">
        <v>98</v>
      </c>
      <c r="H6" s="130"/>
    </row>
    <row r="7" spans="2:8" ht="12.75">
      <c r="B7" s="130"/>
      <c r="C7" s="127">
        <v>2023</v>
      </c>
      <c r="D7" s="127">
        <v>2024</v>
      </c>
      <c r="E7" s="127">
        <v>2025</v>
      </c>
      <c r="F7" s="8" t="s">
        <v>99</v>
      </c>
      <c r="G7" s="8" t="s">
        <v>101</v>
      </c>
      <c r="H7" s="130"/>
    </row>
    <row r="8" spans="2:8" ht="12.75">
      <c r="B8" s="131"/>
      <c r="C8" s="127"/>
      <c r="D8" s="127"/>
      <c r="E8" s="127"/>
      <c r="F8" s="8" t="s">
        <v>100</v>
      </c>
      <c r="G8" s="8" t="s">
        <v>100</v>
      </c>
      <c r="H8" s="131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.75">
      <c r="B10" s="9" t="s">
        <v>102</v>
      </c>
      <c r="C10" s="110">
        <f>'ДОДАТОК 1'!I118</f>
        <v>75906469</v>
      </c>
      <c r="D10" s="127"/>
      <c r="E10" s="127"/>
      <c r="F10" s="128"/>
      <c r="G10" s="128"/>
      <c r="H10" s="110">
        <f>C10+D10+E10+F10+G10</f>
        <v>75906469</v>
      </c>
    </row>
    <row r="11" spans="2:8" ht="15.75">
      <c r="B11" s="9" t="s">
        <v>103</v>
      </c>
      <c r="C11" s="110"/>
      <c r="D11" s="127"/>
      <c r="E11" s="127"/>
      <c r="F11" s="128"/>
      <c r="G11" s="128"/>
      <c r="H11" s="110"/>
    </row>
    <row r="12" spans="2:8" ht="15.75">
      <c r="B12" s="9" t="s">
        <v>104</v>
      </c>
      <c r="C12" s="10"/>
      <c r="D12" s="11"/>
      <c r="E12" s="11"/>
      <c r="F12" s="10"/>
      <c r="G12" s="10"/>
      <c r="H12" s="10"/>
    </row>
    <row r="13" spans="2:8" ht="15.75">
      <c r="B13" s="9" t="s">
        <v>105</v>
      </c>
      <c r="C13" s="4">
        <f>C10</f>
        <v>75906469</v>
      </c>
      <c r="D13" s="4"/>
      <c r="E13" s="4"/>
      <c r="F13" s="10"/>
      <c r="G13" s="10"/>
      <c r="H13" s="4">
        <f>C13+D13+E13+F13+G13</f>
        <v>75906469</v>
      </c>
    </row>
    <row r="14" spans="2:8" ht="15.75">
      <c r="B14" s="12" t="s">
        <v>106</v>
      </c>
      <c r="C14" s="10"/>
      <c r="D14" s="10"/>
      <c r="E14" s="10"/>
      <c r="F14" s="10"/>
      <c r="G14" s="10"/>
      <c r="H14" s="10"/>
    </row>
    <row r="17" spans="2:8" ht="15.75">
      <c r="B17" s="126" t="s">
        <v>112</v>
      </c>
      <c r="C17" s="126"/>
      <c r="D17" s="126"/>
      <c r="E17" s="126"/>
      <c r="F17" s="126"/>
      <c r="G17" s="126"/>
      <c r="H17" s="126"/>
    </row>
  </sheetData>
  <sheetProtection/>
  <mergeCells count="16">
    <mergeCell ref="B2:G2"/>
    <mergeCell ref="C4:G5"/>
    <mergeCell ref="C6:E6"/>
    <mergeCell ref="C7:C8"/>
    <mergeCell ref="D7:D8"/>
    <mergeCell ref="E7:E8"/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2023-06-26T12:17:43Z</cp:lastPrinted>
  <dcterms:created xsi:type="dcterms:W3CDTF">2023-01-10T06:38:23Z</dcterms:created>
  <dcterms:modified xsi:type="dcterms:W3CDTF">2023-08-31T08:57:43Z</dcterms:modified>
  <cp:category/>
  <cp:version/>
  <cp:contentType/>
  <cp:contentStatus/>
</cp:coreProperties>
</file>