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1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1'!$A$1:$N$80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2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<sst xmlns="http://schemas.openxmlformats.org/spreadsheetml/2006/main" count="272" uniqueCount="124">
  <si>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</si>
  <si>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</si>
  <si>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</si>
  <si>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</si>
  <si>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</si>
  <si>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</si>
  <si>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</si>
  <si>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</si>
  <si>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</si>
  <si>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</si>
  <si>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</si>
  <si>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</si>
  <si>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</si>
  <si>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</si>
  <si>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</si>
  <si>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</si>
  <si>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</si>
  <si>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</si>
  <si>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</si>
  <si>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</si>
  <si>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</si>
  <si>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</si>
  <si>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</si>
  <si>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</si>
  <si>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</si>
  <si>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</si>
  <si>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</si>
  <si>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</si>
  <si>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</si>
  <si>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</si>
  <si>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</si>
  <si>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</si>
  <si>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</si>
  <si>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</si>
  <si>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</si>
  <si>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</si>
  <si>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</si>
  <si>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</si>
  <si>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</si>
  <si>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</si>
  <si>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</si>
  <si>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</si>
  <si>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</si>
  <si>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</si>
  <si>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</si>
  <si>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</si>
  <si>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</si>
  <si>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</si>
  <si>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</si>
  <si>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</si>
  <si>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</si>
  <si>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</si>
  <si>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</si>
  <si>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</si>
  <si>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</si>
  <si>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</si>
  <si>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</si>
  <si>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</si>
  <si>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</si>
  <si>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</si>
  <si>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</si>
  <si>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</si>
  <si>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</si>
  <si>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</si>
  <si>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</si>
  <si>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</si>
  <si>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</si>
  <si>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</si>
  <si>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</si>
  <si>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</si>
  <si>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</si>
  <si>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</si>
  <si>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</si>
  <si>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</si>
  <si>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</si>
  <si>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</si>
  <si>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</si>
  <si>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</si>
  <si>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</si>
  <si>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</si>
  <si>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</si>
  <si>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</si>
  <si>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</si>
  <si>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</si>
  <si>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</si>
  <si>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</si>
  <si>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</si>
  <si>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</si>
  <si>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</si>
  <si>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</si>
  <si>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</si>
  <si>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</si>
  <si>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</si>
  <si>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</si>
  <si>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</si>
  <si>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</si>
  <si>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</si>
  <si>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</si>
  <si>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</si>
  <si>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</si>
  <si>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</si>
  <si>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</si>
  <si>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</si>
  <si>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</si>
  <si>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</si>
  <si>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</si>
  <si>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</si>
  <si>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</si>
  <si>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</si>
  <si>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</si>
  <si>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</si>
  <si>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</si>
  <si>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</si>
  <si>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</si>
  <si>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t>Субвенція  ГУ ДСНС України в Одеській області на виготовлення технічного звіту та проектно-кошторисної документації по капітальному ремонту покрівлі адміністративної будівлі 4ДПРЧ6 ДПРЗ    ГУ ДСНС України в Одеській області  що знаходиться за адресом м. Одеса  вул. Чорноморського козацтва 88</t>
  </si>
  <si>
    <r>
      <t>Забезпечення у кожному населеному пункті ОТГ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гарантованого рівня пожежної безпеки</t>
    </r>
  </si>
  <si>
    <t>Реконструкція будівлі закладу дошкільної освіти ясла-садок "Гніздечко" (літ. А; ПД;) Фонтанської сільської ради щодо улаштування об’єкту цивільного захисту (протирадіаційного укриття) за адресою: Україна, Одеська область, Одеський район, село онтанка, вулиця Центральна, будинок 5А» ( у тому числі топографо геодезичні роботи, авторський та технічний нагляд.).</t>
  </si>
  <si>
    <t>Виготовлення проектно-кошторисної документації
«Реконструкція будівлі закладу дошкільної освіти ясла-садок "Гніздечко"(літ. А; ПД;) Фонтанської сільської ради щодо улаштування об’єкту цивільного захисту (протирадіаційного укриття) за адресою: Україна,Одеська область, Одеський район, село Фонтанка, вулиця Центральна,будинок 5А».</t>
  </si>
  <si>
    <t>Поточний ремонт з облаштування евакуаційного (запасного) виходу з цокольного поверху (найпростіше укриття) закладу дошкільної освіти «Карамелька» Фонтанської сільської ради Одеської області Одеського району за адресою: Одеська область, Одеський район, с .Крижанівка, вул.Софіївська 4</t>
  </si>
  <si>
    <t xml:space="preserve">Капітальний ремонт частини підвального приміщення (їдальня) ліцей «Фонтанський» Фонтанської сільської ради щодо улаштування об’єкту цивільного захисту (укриття) за адресою: Одеська область, Одеський район, село Фонтанка, вулиця Центральна, 55 </t>
  </si>
  <si>
    <t xml:space="preserve">Сільський голова                                                                  </t>
  </si>
  <si>
    <t xml:space="preserve">   Наталія КРУПИЦЯ  </t>
  </si>
  <si>
    <t>Додаток № 1до Програми у редакції 
рішення Фонтанської сільської ради від 05.03.2024_року №2037 - VIIІ</t>
  </si>
  <si>
    <t>Додаток № 2 до Програми у редакції 
рішення Фонтанської сільбської ради від   05.03. 2024  року № 2037 - VIIІ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</si>
</sst>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94" fontId="4" fillId="2" borderId="15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93" fontId="4" fillId="7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94" fontId="4" fillId="2" borderId="2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2" fillId="7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8" fillId="7" borderId="1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5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view="pageBreakPreview" zoomScale="75" zoomScaleNormal="75" zoomScaleSheetLayoutView="75" zoomScalePageLayoutView="0" workbookViewId="0" topLeftCell="E1">
      <selection activeCell="L14" sqref="L14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48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1.00390625" style="11" bestFit="1" customWidth="1"/>
    <col min="12" max="12" width="11.7109375" style="10" customWidth="1"/>
    <col min="13" max="13" width="13.00390625" style="10" customWidth="1"/>
    <col min="14" max="14" width="30.57421875" style="48" customWidth="1"/>
    <col min="15" max="16384" width="9.140625" style="10" customWidth="1"/>
  </cols>
  <sheetData>
    <row r="1" ht="12.75"/>
    <row r="2" spans="8:14" ht="36.75" customHeight="1">
      <c r="H2" s="133" t="s">
        <v>123</v>
      </c>
      <c r="I2" s="133"/>
      <c r="J2" s="133"/>
      <c r="K2" s="133"/>
      <c r="L2" s="133"/>
      <c r="M2" s="133"/>
      <c r="N2" s="133"/>
    </row>
    <row r="3" spans="2:12" ht="39" customHeight="1">
      <c r="B3" s="117" t="s">
        <v>113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ht="13.5" thickBot="1"/>
    <row r="5" spans="1:14" ht="12.75" thickBot="1">
      <c r="A5" s="126" t="s">
        <v>25</v>
      </c>
      <c r="B5" s="126" t="s">
        <v>0</v>
      </c>
      <c r="C5" s="126" t="s">
        <v>26</v>
      </c>
      <c r="D5" s="129" t="s">
        <v>1</v>
      </c>
      <c r="E5" s="126" t="s">
        <v>2</v>
      </c>
      <c r="F5" s="126" t="s">
        <v>3</v>
      </c>
      <c r="G5" s="126" t="s">
        <v>4</v>
      </c>
      <c r="H5" s="126" t="s">
        <v>5</v>
      </c>
      <c r="I5" s="141" t="s">
        <v>6</v>
      </c>
      <c r="J5" s="142"/>
      <c r="K5" s="142"/>
      <c r="L5" s="142"/>
      <c r="M5" s="143"/>
      <c r="N5" s="129" t="s">
        <v>7</v>
      </c>
    </row>
    <row r="6" spans="1:14" ht="12">
      <c r="A6" s="127"/>
      <c r="B6" s="127"/>
      <c r="C6" s="127"/>
      <c r="D6" s="130"/>
      <c r="E6" s="127"/>
      <c r="F6" s="127"/>
      <c r="G6" s="127"/>
      <c r="H6" s="127"/>
      <c r="I6" s="126">
        <v>2022</v>
      </c>
      <c r="J6" s="126">
        <v>2023</v>
      </c>
      <c r="K6" s="126">
        <v>2024</v>
      </c>
      <c r="L6" s="126">
        <v>2025</v>
      </c>
      <c r="M6" s="126" t="s">
        <v>8</v>
      </c>
      <c r="N6" s="130"/>
    </row>
    <row r="7" spans="1:14" ht="26.25" customHeight="1" thickBot="1">
      <c r="A7" s="128"/>
      <c r="B7" s="128"/>
      <c r="C7" s="128"/>
      <c r="D7" s="131"/>
      <c r="E7" s="128"/>
      <c r="F7" s="128"/>
      <c r="G7" s="128"/>
      <c r="H7" s="128"/>
      <c r="I7" s="128"/>
      <c r="J7" s="128"/>
      <c r="K7" s="128"/>
      <c r="L7" s="128"/>
      <c r="M7" s="128"/>
      <c r="N7" s="131"/>
    </row>
    <row r="8" spans="1:14" ht="95.25" thickBot="1">
      <c r="A8" s="12">
        <v>1</v>
      </c>
      <c r="B8" s="21" t="s">
        <v>27</v>
      </c>
      <c r="C8" s="22">
        <v>1</v>
      </c>
      <c r="D8" s="49" t="s">
        <v>28</v>
      </c>
      <c r="E8" s="22"/>
      <c r="F8" s="23" t="s">
        <v>29</v>
      </c>
      <c r="G8" s="90" t="s">
        <v>30</v>
      </c>
      <c r="H8" s="90" t="s">
        <v>31</v>
      </c>
      <c r="I8" s="22"/>
      <c r="J8" s="22"/>
      <c r="K8" s="22"/>
      <c r="L8" s="24"/>
      <c r="M8" s="24">
        <f>I8+J8+K8</f>
        <v>0</v>
      </c>
      <c r="N8" s="49" t="s">
        <v>32</v>
      </c>
    </row>
    <row r="9" spans="1:14" ht="16.5" thickBot="1">
      <c r="A9" s="13"/>
      <c r="B9" s="25"/>
      <c r="C9" s="26"/>
      <c r="D9" s="50"/>
      <c r="E9" s="26"/>
      <c r="F9" s="27"/>
      <c r="G9" s="91"/>
      <c r="H9" s="92"/>
      <c r="I9" s="26"/>
      <c r="J9" s="26"/>
      <c r="K9" s="26"/>
      <c r="L9" s="27"/>
      <c r="M9" s="76"/>
      <c r="N9" s="81"/>
    </row>
    <row r="10" spans="1:15" ht="89.25">
      <c r="A10" s="125">
        <v>2</v>
      </c>
      <c r="B10" s="120" t="s">
        <v>33</v>
      </c>
      <c r="C10" s="28">
        <v>2</v>
      </c>
      <c r="D10" s="51" t="s">
        <v>34</v>
      </c>
      <c r="E10" s="28"/>
      <c r="F10" s="135" t="s">
        <v>29</v>
      </c>
      <c r="G10" s="93" t="s">
        <v>51</v>
      </c>
      <c r="H10" s="75" t="s">
        <v>31</v>
      </c>
      <c r="I10" s="28">
        <v>200</v>
      </c>
      <c r="J10" s="28"/>
      <c r="K10" s="28"/>
      <c r="L10" s="24"/>
      <c r="M10" s="29">
        <f>I10+J10+K10+L10</f>
        <v>200</v>
      </c>
      <c r="N10" s="82" t="s">
        <v>59</v>
      </c>
      <c r="O10" s="14"/>
    </row>
    <row r="11" spans="1:15" ht="51">
      <c r="A11" s="125"/>
      <c r="B11" s="121"/>
      <c r="C11" s="29">
        <v>3</v>
      </c>
      <c r="D11" s="52" t="s">
        <v>35</v>
      </c>
      <c r="E11" s="29"/>
      <c r="F11" s="136"/>
      <c r="G11" s="79" t="s">
        <v>45</v>
      </c>
      <c r="H11" s="94" t="s">
        <v>31</v>
      </c>
      <c r="I11" s="29"/>
      <c r="J11" s="29"/>
      <c r="K11" s="29"/>
      <c r="L11" s="31"/>
      <c r="M11" s="29">
        <f aca="true" t="shared" si="0" ref="M11:M72">I11+J11+K11+L11</f>
        <v>0</v>
      </c>
      <c r="N11" s="52" t="s">
        <v>59</v>
      </c>
      <c r="O11" s="14"/>
    </row>
    <row r="12" spans="1:15" ht="72">
      <c r="A12" s="125"/>
      <c r="B12" s="121"/>
      <c r="C12" s="29">
        <v>4</v>
      </c>
      <c r="D12" s="52" t="s">
        <v>36</v>
      </c>
      <c r="E12" s="29"/>
      <c r="F12" s="136"/>
      <c r="G12" s="79" t="s">
        <v>46</v>
      </c>
      <c r="H12" s="94" t="s">
        <v>31</v>
      </c>
      <c r="I12" s="29">
        <v>800</v>
      </c>
      <c r="J12" s="29"/>
      <c r="K12" s="29"/>
      <c r="L12" s="31"/>
      <c r="M12" s="29">
        <f t="shared" si="0"/>
        <v>800</v>
      </c>
      <c r="N12" s="52" t="s">
        <v>60</v>
      </c>
      <c r="O12" s="14"/>
    </row>
    <row r="13" spans="1:15" ht="60" customHeight="1">
      <c r="A13" s="125"/>
      <c r="B13" s="121"/>
      <c r="C13" s="29">
        <v>5</v>
      </c>
      <c r="D13" s="53" t="s">
        <v>37</v>
      </c>
      <c r="E13" s="29"/>
      <c r="F13" s="136"/>
      <c r="G13" s="79" t="s">
        <v>30</v>
      </c>
      <c r="H13" s="94" t="s">
        <v>31</v>
      </c>
      <c r="I13" s="29">
        <v>530</v>
      </c>
      <c r="J13" s="29">
        <v>500</v>
      </c>
      <c r="K13" s="29"/>
      <c r="L13" s="31"/>
      <c r="M13" s="29">
        <f t="shared" si="0"/>
        <v>1030</v>
      </c>
      <c r="N13" s="53" t="s">
        <v>61</v>
      </c>
      <c r="O13" s="14"/>
    </row>
    <row r="14" spans="1:15" ht="25.5">
      <c r="A14" s="125"/>
      <c r="B14" s="121"/>
      <c r="C14" s="29">
        <v>6</v>
      </c>
      <c r="D14" s="53" t="s">
        <v>107</v>
      </c>
      <c r="E14" s="29"/>
      <c r="F14" s="136"/>
      <c r="G14" s="79" t="s">
        <v>30</v>
      </c>
      <c r="H14" s="94" t="s">
        <v>31</v>
      </c>
      <c r="I14" s="29"/>
      <c r="J14" s="29">
        <v>100</v>
      </c>
      <c r="K14" s="29"/>
      <c r="L14" s="31"/>
      <c r="M14" s="29">
        <f t="shared" si="0"/>
        <v>100</v>
      </c>
      <c r="N14" s="52" t="s">
        <v>109</v>
      </c>
      <c r="O14" s="14"/>
    </row>
    <row r="15" spans="1:15" ht="25.5">
      <c r="A15" s="125"/>
      <c r="B15" s="121"/>
      <c r="C15" s="29"/>
      <c r="D15" s="53" t="s">
        <v>108</v>
      </c>
      <c r="E15" s="29"/>
      <c r="F15" s="136"/>
      <c r="G15" s="79" t="s">
        <v>30</v>
      </c>
      <c r="H15" s="94" t="s">
        <v>31</v>
      </c>
      <c r="I15" s="29"/>
      <c r="J15" s="29">
        <v>37</v>
      </c>
      <c r="K15" s="29"/>
      <c r="L15" s="31"/>
      <c r="M15" s="29">
        <f t="shared" si="0"/>
        <v>37</v>
      </c>
      <c r="N15" s="52" t="s">
        <v>109</v>
      </c>
      <c r="O15" s="14"/>
    </row>
    <row r="16" spans="1:15" ht="38.25">
      <c r="A16" s="125"/>
      <c r="B16" s="121"/>
      <c r="C16" s="29"/>
      <c r="D16" s="53" t="s">
        <v>110</v>
      </c>
      <c r="E16" s="29"/>
      <c r="F16" s="136"/>
      <c r="G16" s="79" t="s">
        <v>30</v>
      </c>
      <c r="H16" s="94" t="s">
        <v>31</v>
      </c>
      <c r="I16" s="29"/>
      <c r="J16" s="29"/>
      <c r="K16" s="29">
        <v>311.04</v>
      </c>
      <c r="L16" s="31"/>
      <c r="M16" s="29">
        <f t="shared" si="0"/>
        <v>311.04</v>
      </c>
      <c r="N16" s="52" t="s">
        <v>109</v>
      </c>
      <c r="O16" s="14"/>
    </row>
    <row r="17" spans="1:15" ht="25.5">
      <c r="A17" s="125"/>
      <c r="B17" s="121"/>
      <c r="C17" s="29"/>
      <c r="D17" s="53" t="s">
        <v>112</v>
      </c>
      <c r="E17" s="29"/>
      <c r="F17" s="136"/>
      <c r="G17" s="79" t="s">
        <v>111</v>
      </c>
      <c r="H17" s="94" t="s">
        <v>31</v>
      </c>
      <c r="I17" s="29"/>
      <c r="J17" s="29">
        <v>114.44</v>
      </c>
      <c r="K17" s="29"/>
      <c r="L17" s="31"/>
      <c r="M17" s="29">
        <f t="shared" si="0"/>
        <v>114.44</v>
      </c>
      <c r="N17" s="52" t="s">
        <v>109</v>
      </c>
      <c r="O17" s="14"/>
    </row>
    <row r="18" spans="1:15" ht="60" customHeight="1">
      <c r="A18" s="125"/>
      <c r="B18" s="121"/>
      <c r="C18" s="29">
        <v>7</v>
      </c>
      <c r="D18" s="52" t="s">
        <v>38</v>
      </c>
      <c r="E18" s="29"/>
      <c r="F18" s="136"/>
      <c r="G18" s="79" t="s">
        <v>47</v>
      </c>
      <c r="H18" s="94" t="s">
        <v>31</v>
      </c>
      <c r="I18" s="29">
        <v>100</v>
      </c>
      <c r="J18" s="33">
        <v>156.96</v>
      </c>
      <c r="K18" s="29"/>
      <c r="L18" s="31"/>
      <c r="M18" s="29">
        <f t="shared" si="0"/>
        <v>256.96000000000004</v>
      </c>
      <c r="N18" s="52" t="s">
        <v>61</v>
      </c>
      <c r="O18" s="14"/>
    </row>
    <row r="19" spans="1:15" ht="90" customHeight="1">
      <c r="A19" s="125"/>
      <c r="B19" s="121"/>
      <c r="C19" s="29">
        <v>8</v>
      </c>
      <c r="D19" s="52" t="s">
        <v>36</v>
      </c>
      <c r="E19" s="29"/>
      <c r="F19" s="136"/>
      <c r="G19" s="79" t="s">
        <v>47</v>
      </c>
      <c r="H19" s="94" t="s">
        <v>31</v>
      </c>
      <c r="I19" s="29">
        <v>60</v>
      </c>
      <c r="J19" s="29">
        <v>58.4</v>
      </c>
      <c r="K19" s="29"/>
      <c r="L19" s="31"/>
      <c r="M19" s="29">
        <f t="shared" si="0"/>
        <v>118.4</v>
      </c>
      <c r="N19" s="52" t="s">
        <v>62</v>
      </c>
      <c r="O19" s="14"/>
    </row>
    <row r="20" spans="1:15" ht="60" customHeight="1">
      <c r="A20" s="125"/>
      <c r="B20" s="121"/>
      <c r="C20" s="29">
        <v>9</v>
      </c>
      <c r="D20" s="52" t="s">
        <v>39</v>
      </c>
      <c r="E20" s="29"/>
      <c r="F20" s="136"/>
      <c r="G20" s="79" t="s">
        <v>9</v>
      </c>
      <c r="H20" s="94" t="s">
        <v>31</v>
      </c>
      <c r="I20" s="29">
        <v>1150</v>
      </c>
      <c r="J20" s="29"/>
      <c r="K20" s="29"/>
      <c r="L20" s="31"/>
      <c r="M20" s="29">
        <f t="shared" si="0"/>
        <v>1150</v>
      </c>
      <c r="N20" s="52" t="s">
        <v>63</v>
      </c>
      <c r="O20" s="14"/>
    </row>
    <row r="21" spans="1:15" ht="63.75">
      <c r="A21" s="125"/>
      <c r="B21" s="121"/>
      <c r="C21" s="29">
        <v>10</v>
      </c>
      <c r="D21" s="52" t="s">
        <v>36</v>
      </c>
      <c r="E21" s="29"/>
      <c r="F21" s="136"/>
      <c r="G21" s="79" t="s">
        <v>52</v>
      </c>
      <c r="H21" s="95" t="s">
        <v>31</v>
      </c>
      <c r="I21" s="29">
        <v>240</v>
      </c>
      <c r="J21" s="29"/>
      <c r="K21" s="29"/>
      <c r="L21" s="31"/>
      <c r="M21" s="29">
        <f t="shared" si="0"/>
        <v>240</v>
      </c>
      <c r="N21" s="52" t="s">
        <v>60</v>
      </c>
      <c r="O21" s="14"/>
    </row>
    <row r="22" spans="1:15" ht="63.75">
      <c r="A22" s="125"/>
      <c r="B22" s="121"/>
      <c r="C22" s="29">
        <v>11</v>
      </c>
      <c r="D22" s="52" t="s">
        <v>36</v>
      </c>
      <c r="E22" s="29"/>
      <c r="F22" s="136"/>
      <c r="G22" s="96" t="s">
        <v>48</v>
      </c>
      <c r="H22" s="95" t="s">
        <v>31</v>
      </c>
      <c r="I22" s="29">
        <v>120</v>
      </c>
      <c r="J22" s="29">
        <v>240</v>
      </c>
      <c r="K22" s="29"/>
      <c r="L22" s="31"/>
      <c r="M22" s="29">
        <f t="shared" si="0"/>
        <v>360</v>
      </c>
      <c r="N22" s="52" t="s">
        <v>60</v>
      </c>
      <c r="O22" s="14"/>
    </row>
    <row r="23" spans="1:15" ht="48">
      <c r="A23" s="125"/>
      <c r="B23" s="121"/>
      <c r="C23" s="29">
        <v>12</v>
      </c>
      <c r="D23" s="52" t="s">
        <v>40</v>
      </c>
      <c r="E23" s="29"/>
      <c r="F23" s="136"/>
      <c r="G23" s="79" t="s">
        <v>50</v>
      </c>
      <c r="H23" s="95" t="s">
        <v>31</v>
      </c>
      <c r="I23" s="29">
        <v>500</v>
      </c>
      <c r="J23" s="29"/>
      <c r="K23" s="29"/>
      <c r="L23" s="31"/>
      <c r="M23" s="29">
        <f t="shared" si="0"/>
        <v>500</v>
      </c>
      <c r="N23" s="52" t="s">
        <v>59</v>
      </c>
      <c r="O23" s="14"/>
    </row>
    <row r="24" spans="1:15" ht="89.25">
      <c r="A24" s="125"/>
      <c r="B24" s="121"/>
      <c r="C24" s="29"/>
      <c r="D24" s="73" t="s">
        <v>114</v>
      </c>
      <c r="E24" s="29"/>
      <c r="F24" s="136"/>
      <c r="G24" s="79" t="s">
        <v>50</v>
      </c>
      <c r="H24" s="95" t="s">
        <v>31</v>
      </c>
      <c r="I24" s="29"/>
      <c r="J24" s="29">
        <v>122.244</v>
      </c>
      <c r="K24" s="29"/>
      <c r="L24" s="31"/>
      <c r="M24" s="29">
        <f t="shared" si="0"/>
        <v>122.244</v>
      </c>
      <c r="N24" s="52" t="s">
        <v>59</v>
      </c>
      <c r="O24" s="14"/>
    </row>
    <row r="25" spans="1:15" ht="51">
      <c r="A25" s="125"/>
      <c r="B25" s="121"/>
      <c r="C25" s="29"/>
      <c r="D25" s="52" t="s">
        <v>93</v>
      </c>
      <c r="E25" s="29"/>
      <c r="F25" s="136"/>
      <c r="G25" s="79" t="s">
        <v>50</v>
      </c>
      <c r="H25" s="95" t="s">
        <v>31</v>
      </c>
      <c r="I25" s="29"/>
      <c r="J25" s="29">
        <v>377.756</v>
      </c>
      <c r="K25" s="29"/>
      <c r="L25" s="31"/>
      <c r="M25" s="29">
        <f t="shared" si="0"/>
        <v>377.756</v>
      </c>
      <c r="N25" s="52" t="s">
        <v>59</v>
      </c>
      <c r="O25" s="14"/>
    </row>
    <row r="26" spans="1:15" ht="25.5">
      <c r="A26" s="125"/>
      <c r="B26" s="121"/>
      <c r="C26" s="29">
        <v>13</v>
      </c>
      <c r="D26" s="53" t="s">
        <v>41</v>
      </c>
      <c r="E26" s="29"/>
      <c r="F26" s="136"/>
      <c r="G26" s="79" t="s">
        <v>30</v>
      </c>
      <c r="H26" s="95" t="s">
        <v>31</v>
      </c>
      <c r="I26" s="29"/>
      <c r="J26" s="29">
        <v>114.905</v>
      </c>
      <c r="K26" s="29"/>
      <c r="L26" s="31"/>
      <c r="M26" s="29">
        <f t="shared" si="0"/>
        <v>114.905</v>
      </c>
      <c r="N26" s="140" t="s">
        <v>64</v>
      </c>
      <c r="O26" s="14"/>
    </row>
    <row r="27" spans="1:15" ht="38.25">
      <c r="A27" s="125"/>
      <c r="B27" s="121"/>
      <c r="C27" s="29">
        <v>14</v>
      </c>
      <c r="D27" s="53" t="s">
        <v>42</v>
      </c>
      <c r="E27" s="29"/>
      <c r="F27" s="136"/>
      <c r="G27" s="79" t="s">
        <v>30</v>
      </c>
      <c r="H27" s="95" t="s">
        <v>31</v>
      </c>
      <c r="I27" s="29"/>
      <c r="J27" s="29">
        <v>141.79</v>
      </c>
      <c r="K27" s="29"/>
      <c r="L27" s="31"/>
      <c r="M27" s="29">
        <f t="shared" si="0"/>
        <v>141.79</v>
      </c>
      <c r="N27" s="140"/>
      <c r="O27" s="14"/>
    </row>
    <row r="28" spans="1:15" ht="77.25" customHeight="1">
      <c r="A28" s="125"/>
      <c r="B28" s="121"/>
      <c r="C28" s="29">
        <v>15</v>
      </c>
      <c r="D28" s="53" t="s">
        <v>43</v>
      </c>
      <c r="E28" s="29"/>
      <c r="F28" s="136"/>
      <c r="G28" s="79" t="s">
        <v>30</v>
      </c>
      <c r="H28" s="95" t="s">
        <v>31</v>
      </c>
      <c r="I28" s="29"/>
      <c r="J28" s="29">
        <v>189.095</v>
      </c>
      <c r="K28" s="29"/>
      <c r="L28" s="31"/>
      <c r="M28" s="29">
        <f t="shared" si="0"/>
        <v>189.095</v>
      </c>
      <c r="N28" s="140"/>
      <c r="O28" s="14"/>
    </row>
    <row r="29" spans="1:15" ht="63.75">
      <c r="A29" s="125"/>
      <c r="B29" s="122"/>
      <c r="C29" s="33">
        <f>C28+1</f>
        <v>16</v>
      </c>
      <c r="D29" s="54" t="s">
        <v>98</v>
      </c>
      <c r="E29" s="33"/>
      <c r="F29" s="136"/>
      <c r="G29" s="79" t="s">
        <v>30</v>
      </c>
      <c r="H29" s="95" t="s">
        <v>31</v>
      </c>
      <c r="I29" s="33"/>
      <c r="J29" s="33">
        <v>543</v>
      </c>
      <c r="K29" s="33"/>
      <c r="L29" s="31"/>
      <c r="M29" s="29">
        <f t="shared" si="0"/>
        <v>543</v>
      </c>
      <c r="N29" s="66"/>
      <c r="O29" s="14"/>
    </row>
    <row r="30" spans="1:15" ht="25.5">
      <c r="A30" s="125"/>
      <c r="B30" s="122"/>
      <c r="C30" s="33">
        <f>C29+1</f>
        <v>17</v>
      </c>
      <c r="D30" s="54" t="s">
        <v>99</v>
      </c>
      <c r="E30" s="33"/>
      <c r="F30" s="136"/>
      <c r="G30" s="79" t="s">
        <v>30</v>
      </c>
      <c r="H30" s="95" t="s">
        <v>31</v>
      </c>
      <c r="I30" s="33"/>
      <c r="J30" s="33">
        <v>100</v>
      </c>
      <c r="K30" s="33"/>
      <c r="L30" s="31"/>
      <c r="M30" s="29">
        <f t="shared" si="0"/>
        <v>100</v>
      </c>
      <c r="N30" s="66"/>
      <c r="O30" s="14"/>
    </row>
    <row r="31" spans="1:15" ht="63.75">
      <c r="A31" s="125"/>
      <c r="B31" s="122"/>
      <c r="C31" s="33">
        <f>C30+1</f>
        <v>18</v>
      </c>
      <c r="D31" s="55" t="s">
        <v>100</v>
      </c>
      <c r="E31" s="33"/>
      <c r="F31" s="136"/>
      <c r="G31" s="79" t="s">
        <v>30</v>
      </c>
      <c r="H31" s="95" t="s">
        <v>31</v>
      </c>
      <c r="I31" s="33"/>
      <c r="J31" s="33">
        <v>100</v>
      </c>
      <c r="K31" s="33"/>
      <c r="L31" s="31"/>
      <c r="M31" s="29">
        <f t="shared" si="0"/>
        <v>100</v>
      </c>
      <c r="N31" s="66"/>
      <c r="O31" s="14"/>
    </row>
    <row r="32" spans="1:15" ht="25.5">
      <c r="A32" s="125"/>
      <c r="B32" s="122"/>
      <c r="C32" s="33">
        <f>C31+1</f>
        <v>19</v>
      </c>
      <c r="D32" s="56" t="s">
        <v>101</v>
      </c>
      <c r="E32" s="33"/>
      <c r="F32" s="136"/>
      <c r="G32" s="79" t="s">
        <v>48</v>
      </c>
      <c r="H32" s="95" t="s">
        <v>31</v>
      </c>
      <c r="I32" s="33"/>
      <c r="J32" s="33">
        <v>16.55</v>
      </c>
      <c r="K32" s="33"/>
      <c r="L32" s="31"/>
      <c r="M32" s="29">
        <f t="shared" si="0"/>
        <v>16.55</v>
      </c>
      <c r="N32" s="66"/>
      <c r="O32" s="14"/>
    </row>
    <row r="33" spans="1:15" ht="77.25" thickBot="1">
      <c r="A33" s="125"/>
      <c r="B33" s="122"/>
      <c r="C33" s="33">
        <f>C32+1</f>
        <v>20</v>
      </c>
      <c r="D33" s="57" t="s">
        <v>44</v>
      </c>
      <c r="E33" s="33"/>
      <c r="F33" s="136"/>
      <c r="G33" s="80" t="s">
        <v>49</v>
      </c>
      <c r="H33" s="95" t="s">
        <v>31</v>
      </c>
      <c r="I33" s="33"/>
      <c r="J33" s="33">
        <v>250</v>
      </c>
      <c r="K33" s="33">
        <v>193.514</v>
      </c>
      <c r="L33" s="31"/>
      <c r="M33" s="29">
        <f t="shared" si="0"/>
        <v>443.514</v>
      </c>
      <c r="N33" s="66" t="s">
        <v>59</v>
      </c>
      <c r="O33" s="14"/>
    </row>
    <row r="34" spans="1:14" ht="16.5" thickBot="1">
      <c r="A34" s="13"/>
      <c r="B34" s="26"/>
      <c r="C34" s="26"/>
      <c r="D34" s="58"/>
      <c r="E34" s="26"/>
      <c r="F34" s="26"/>
      <c r="G34" s="91"/>
      <c r="H34" s="91"/>
      <c r="I34" s="26">
        <f>SUM(I10:I33)</f>
        <v>3700</v>
      </c>
      <c r="J34" s="26">
        <f>SUM(J10:J33)</f>
        <v>3162.1400000000003</v>
      </c>
      <c r="K34" s="26">
        <f>SUM(K10:K33)</f>
        <v>504.55400000000003</v>
      </c>
      <c r="L34" s="26"/>
      <c r="M34" s="26">
        <f>SUM(M10:M33)</f>
        <v>7366.694</v>
      </c>
      <c r="N34" s="83"/>
    </row>
    <row r="35" spans="1:14" ht="29.25" customHeight="1">
      <c r="A35" s="125">
        <v>3</v>
      </c>
      <c r="B35" s="123" t="s">
        <v>53</v>
      </c>
      <c r="C35" s="28">
        <f>C33+1</f>
        <v>21</v>
      </c>
      <c r="D35" s="59" t="s">
        <v>54</v>
      </c>
      <c r="E35" s="124" t="s">
        <v>90</v>
      </c>
      <c r="F35" s="124" t="s">
        <v>29</v>
      </c>
      <c r="G35" s="97" t="s">
        <v>30</v>
      </c>
      <c r="H35" s="97" t="s">
        <v>31</v>
      </c>
      <c r="I35" s="28"/>
      <c r="J35" s="28"/>
      <c r="K35" s="28"/>
      <c r="L35" s="24"/>
      <c r="M35" s="29">
        <f t="shared" si="0"/>
        <v>0</v>
      </c>
      <c r="N35" s="137" t="s">
        <v>63</v>
      </c>
    </row>
    <row r="36" spans="1:14" ht="38.25">
      <c r="A36" s="125"/>
      <c r="B36" s="123"/>
      <c r="C36" s="28">
        <v>22</v>
      </c>
      <c r="D36" s="60" t="s">
        <v>55</v>
      </c>
      <c r="E36" s="124"/>
      <c r="F36" s="124"/>
      <c r="G36" s="98" t="s">
        <v>30</v>
      </c>
      <c r="H36" s="98" t="s">
        <v>31</v>
      </c>
      <c r="I36" s="29"/>
      <c r="J36" s="29"/>
      <c r="K36" s="29"/>
      <c r="L36" s="31"/>
      <c r="M36" s="29">
        <f t="shared" si="0"/>
        <v>0</v>
      </c>
      <c r="N36" s="137"/>
    </row>
    <row r="37" spans="1:14" ht="25.5">
      <c r="A37" s="125"/>
      <c r="B37" s="123"/>
      <c r="C37" s="28">
        <v>23</v>
      </c>
      <c r="D37" s="60" t="s">
        <v>56</v>
      </c>
      <c r="E37" s="124"/>
      <c r="F37" s="124"/>
      <c r="G37" s="98" t="s">
        <v>30</v>
      </c>
      <c r="H37" s="98" t="s">
        <v>31</v>
      </c>
      <c r="I37" s="29"/>
      <c r="J37" s="29"/>
      <c r="K37" s="29"/>
      <c r="L37" s="31"/>
      <c r="M37" s="29">
        <f t="shared" si="0"/>
        <v>0</v>
      </c>
      <c r="N37" s="137"/>
    </row>
    <row r="38" spans="1:14" ht="25.5">
      <c r="A38" s="125"/>
      <c r="B38" s="123"/>
      <c r="C38" s="28">
        <v>24</v>
      </c>
      <c r="D38" s="60" t="s">
        <v>57</v>
      </c>
      <c r="E38" s="124"/>
      <c r="F38" s="124"/>
      <c r="G38" s="98" t="s">
        <v>30</v>
      </c>
      <c r="H38" s="98" t="s">
        <v>31</v>
      </c>
      <c r="I38" s="29"/>
      <c r="J38" s="29"/>
      <c r="K38" s="29"/>
      <c r="L38" s="31"/>
      <c r="M38" s="29">
        <f t="shared" si="0"/>
        <v>0</v>
      </c>
      <c r="N38" s="137"/>
    </row>
    <row r="39" spans="1:14" ht="38.25">
      <c r="A39" s="125"/>
      <c r="B39" s="123"/>
      <c r="C39" s="28">
        <v>25</v>
      </c>
      <c r="D39" s="61" t="s">
        <v>58</v>
      </c>
      <c r="E39" s="124"/>
      <c r="F39" s="124"/>
      <c r="G39" s="74" t="s">
        <v>30</v>
      </c>
      <c r="H39" s="74" t="s">
        <v>31</v>
      </c>
      <c r="I39" s="33"/>
      <c r="J39" s="33"/>
      <c r="K39" s="33"/>
      <c r="L39" s="31"/>
      <c r="M39" s="29">
        <f t="shared" si="0"/>
        <v>0</v>
      </c>
      <c r="N39" s="138"/>
    </row>
    <row r="40" spans="1:14" ht="76.5">
      <c r="A40" s="125"/>
      <c r="B40" s="123"/>
      <c r="C40" s="28">
        <v>26</v>
      </c>
      <c r="D40" s="60" t="s">
        <v>92</v>
      </c>
      <c r="E40" s="124"/>
      <c r="F40" s="124"/>
      <c r="G40" s="99" t="s">
        <v>49</v>
      </c>
      <c r="H40" s="98" t="s">
        <v>31</v>
      </c>
      <c r="I40" s="34"/>
      <c r="J40" s="29">
        <v>7890</v>
      </c>
      <c r="K40" s="29">
        <v>7272.094</v>
      </c>
      <c r="L40" s="34"/>
      <c r="M40" s="29">
        <f t="shared" si="0"/>
        <v>15162.094000000001</v>
      </c>
      <c r="N40" s="49" t="s">
        <v>87</v>
      </c>
    </row>
    <row r="41" spans="1:14" ht="89.25">
      <c r="A41" s="125"/>
      <c r="B41" s="123"/>
      <c r="C41" s="28">
        <f>C40+1</f>
        <v>27</v>
      </c>
      <c r="D41" s="62" t="s">
        <v>104</v>
      </c>
      <c r="E41" s="124"/>
      <c r="F41" s="124"/>
      <c r="G41" s="99" t="s">
        <v>49</v>
      </c>
      <c r="H41" s="98" t="s">
        <v>31</v>
      </c>
      <c r="I41" s="34"/>
      <c r="J41" s="29">
        <v>7652.14</v>
      </c>
      <c r="K41" s="29">
        <v>7037.522</v>
      </c>
      <c r="L41" s="34"/>
      <c r="M41" s="29">
        <f t="shared" si="0"/>
        <v>14689.662</v>
      </c>
      <c r="N41" s="84" t="s">
        <v>88</v>
      </c>
    </row>
    <row r="42" spans="1:14" ht="89.25">
      <c r="A42" s="125"/>
      <c r="B42" s="123"/>
      <c r="C42" s="28">
        <f aca="true" t="shared" si="1" ref="C42:C55">C41+1</f>
        <v>28</v>
      </c>
      <c r="D42" s="62" t="s">
        <v>82</v>
      </c>
      <c r="E42" s="124"/>
      <c r="F42" s="124"/>
      <c r="G42" s="99" t="s">
        <v>49</v>
      </c>
      <c r="H42" s="98" t="s">
        <v>31</v>
      </c>
      <c r="I42" s="34"/>
      <c r="J42" s="32">
        <v>3800</v>
      </c>
      <c r="K42" s="32">
        <v>3138.756</v>
      </c>
      <c r="L42" s="34"/>
      <c r="M42" s="29">
        <f t="shared" si="0"/>
        <v>6938.755999999999</v>
      </c>
      <c r="N42" s="84" t="s">
        <v>88</v>
      </c>
    </row>
    <row r="43" spans="1:14" ht="76.5">
      <c r="A43" s="125"/>
      <c r="B43" s="123"/>
      <c r="C43" s="28">
        <f t="shared" si="1"/>
        <v>29</v>
      </c>
      <c r="D43" s="62" t="s">
        <v>105</v>
      </c>
      <c r="E43" s="124"/>
      <c r="F43" s="124"/>
      <c r="G43" s="99" t="s">
        <v>49</v>
      </c>
      <c r="H43" s="98" t="s">
        <v>31</v>
      </c>
      <c r="I43" s="34"/>
      <c r="J43" s="33">
        <v>2257</v>
      </c>
      <c r="K43" s="33">
        <v>200</v>
      </c>
      <c r="L43" s="34"/>
      <c r="M43" s="29">
        <f t="shared" si="0"/>
        <v>2457</v>
      </c>
      <c r="N43" s="84" t="s">
        <v>89</v>
      </c>
    </row>
    <row r="44" spans="1:14" ht="102">
      <c r="A44" s="125"/>
      <c r="B44" s="123"/>
      <c r="C44" s="28">
        <f t="shared" si="1"/>
        <v>30</v>
      </c>
      <c r="D44" s="62" t="s">
        <v>83</v>
      </c>
      <c r="E44" s="124"/>
      <c r="F44" s="124"/>
      <c r="G44" s="99" t="s">
        <v>85</v>
      </c>
      <c r="H44" s="98" t="s">
        <v>31</v>
      </c>
      <c r="I44" s="34"/>
      <c r="J44" s="29">
        <v>177.486</v>
      </c>
      <c r="K44" s="29"/>
      <c r="L44" s="34"/>
      <c r="M44" s="29">
        <f t="shared" si="0"/>
        <v>177.486</v>
      </c>
      <c r="N44" s="84" t="s">
        <v>89</v>
      </c>
    </row>
    <row r="45" spans="1:14" ht="76.5">
      <c r="A45" s="125"/>
      <c r="B45" s="123"/>
      <c r="C45" s="28">
        <f t="shared" si="1"/>
        <v>31</v>
      </c>
      <c r="D45" s="56" t="s">
        <v>119</v>
      </c>
      <c r="E45" s="124"/>
      <c r="F45" s="124"/>
      <c r="G45" s="74" t="s">
        <v>49</v>
      </c>
      <c r="H45" s="98" t="s">
        <v>31</v>
      </c>
      <c r="I45" s="34"/>
      <c r="J45" s="29">
        <v>1200</v>
      </c>
      <c r="K45" s="29">
        <v>6000</v>
      </c>
      <c r="L45" s="34"/>
      <c r="M45" s="29">
        <f t="shared" si="0"/>
        <v>7200</v>
      </c>
      <c r="N45" s="84" t="s">
        <v>89</v>
      </c>
    </row>
    <row r="46" spans="1:14" ht="63.75">
      <c r="A46" s="125"/>
      <c r="B46" s="123"/>
      <c r="C46" s="28">
        <f t="shared" si="1"/>
        <v>32</v>
      </c>
      <c r="D46" s="62" t="s">
        <v>84</v>
      </c>
      <c r="E46" s="124"/>
      <c r="F46" s="124"/>
      <c r="G46" s="99" t="s">
        <v>86</v>
      </c>
      <c r="H46" s="98" t="s">
        <v>31</v>
      </c>
      <c r="I46" s="34"/>
      <c r="J46" s="29">
        <v>300</v>
      </c>
      <c r="K46" s="29"/>
      <c r="L46" s="34"/>
      <c r="M46" s="29">
        <f t="shared" si="0"/>
        <v>300</v>
      </c>
      <c r="N46" s="84" t="s">
        <v>89</v>
      </c>
    </row>
    <row r="47" spans="1:14" ht="76.5">
      <c r="A47" s="125"/>
      <c r="B47" s="123"/>
      <c r="C47" s="28">
        <f t="shared" si="1"/>
        <v>33</v>
      </c>
      <c r="D47" s="62" t="s">
        <v>91</v>
      </c>
      <c r="E47" s="124"/>
      <c r="F47" s="124"/>
      <c r="G47" s="74" t="s">
        <v>49</v>
      </c>
      <c r="H47" s="74" t="s">
        <v>31</v>
      </c>
      <c r="I47" s="30"/>
      <c r="J47" s="33">
        <v>3355</v>
      </c>
      <c r="K47" s="33">
        <v>3035</v>
      </c>
      <c r="L47" s="30"/>
      <c r="M47" s="29">
        <f t="shared" si="0"/>
        <v>6390</v>
      </c>
      <c r="N47" s="85" t="s">
        <v>89</v>
      </c>
    </row>
    <row r="48" spans="1:14" ht="64.5" customHeight="1">
      <c r="A48" s="125"/>
      <c r="B48" s="123"/>
      <c r="C48" s="28">
        <f t="shared" si="1"/>
        <v>34</v>
      </c>
      <c r="D48" s="63" t="s">
        <v>106</v>
      </c>
      <c r="E48" s="124"/>
      <c r="F48" s="124"/>
      <c r="G48" s="98" t="s">
        <v>48</v>
      </c>
      <c r="H48" s="98" t="s">
        <v>31</v>
      </c>
      <c r="I48" s="29"/>
      <c r="J48" s="32">
        <v>340</v>
      </c>
      <c r="K48" s="32"/>
      <c r="L48" s="29"/>
      <c r="M48" s="29">
        <f t="shared" si="0"/>
        <v>340</v>
      </c>
      <c r="N48" s="84" t="s">
        <v>89</v>
      </c>
    </row>
    <row r="49" spans="1:14" ht="114.75">
      <c r="A49" s="125"/>
      <c r="B49" s="123"/>
      <c r="C49" s="28">
        <f t="shared" si="1"/>
        <v>35</v>
      </c>
      <c r="D49" s="47" t="s">
        <v>117</v>
      </c>
      <c r="E49" s="124"/>
      <c r="F49" s="124"/>
      <c r="G49" s="98" t="s">
        <v>48</v>
      </c>
      <c r="H49" s="98" t="s">
        <v>31</v>
      </c>
      <c r="I49" s="29"/>
      <c r="J49" s="32">
        <v>0</v>
      </c>
      <c r="K49" s="32">
        <v>100</v>
      </c>
      <c r="L49" s="29"/>
      <c r="M49" s="29">
        <f t="shared" si="0"/>
        <v>100</v>
      </c>
      <c r="N49" s="84" t="s">
        <v>89</v>
      </c>
    </row>
    <row r="50" spans="1:14" ht="51.75" customHeight="1">
      <c r="A50" s="125"/>
      <c r="B50" s="123"/>
      <c r="C50" s="28">
        <f t="shared" si="1"/>
        <v>36</v>
      </c>
      <c r="D50" s="56" t="s">
        <v>116</v>
      </c>
      <c r="E50" s="124"/>
      <c r="F50" s="124"/>
      <c r="G50" s="99" t="s">
        <v>48</v>
      </c>
      <c r="H50" s="98" t="s">
        <v>31</v>
      </c>
      <c r="I50" s="29"/>
      <c r="J50" s="32"/>
      <c r="K50" s="32">
        <v>10000</v>
      </c>
      <c r="L50" s="29"/>
      <c r="M50" s="29">
        <f t="shared" si="0"/>
        <v>10000</v>
      </c>
      <c r="N50" s="84" t="s">
        <v>89</v>
      </c>
    </row>
    <row r="51" spans="1:14" ht="51.75" customHeight="1">
      <c r="A51" s="125"/>
      <c r="B51" s="123"/>
      <c r="C51" s="28">
        <f t="shared" si="1"/>
        <v>37</v>
      </c>
      <c r="D51" s="64" t="s">
        <v>102</v>
      </c>
      <c r="E51" s="124"/>
      <c r="F51" s="124"/>
      <c r="G51" s="98" t="s">
        <v>49</v>
      </c>
      <c r="H51" s="98" t="s">
        <v>31</v>
      </c>
      <c r="I51" s="29"/>
      <c r="J51" s="32">
        <v>3448</v>
      </c>
      <c r="K51" s="32">
        <v>3448</v>
      </c>
      <c r="L51" s="29"/>
      <c r="M51" s="29">
        <f t="shared" si="0"/>
        <v>6896</v>
      </c>
      <c r="N51" s="84" t="s">
        <v>89</v>
      </c>
    </row>
    <row r="52" spans="1:14" ht="51.75" customHeight="1">
      <c r="A52" s="125"/>
      <c r="B52" s="123"/>
      <c r="C52" s="28">
        <f t="shared" si="1"/>
        <v>38</v>
      </c>
      <c r="D52" s="64" t="s">
        <v>103</v>
      </c>
      <c r="E52" s="124"/>
      <c r="F52" s="124"/>
      <c r="G52" s="98" t="s">
        <v>49</v>
      </c>
      <c r="H52" s="98" t="s">
        <v>31</v>
      </c>
      <c r="I52" s="29"/>
      <c r="J52" s="32">
        <v>600</v>
      </c>
      <c r="K52" s="32">
        <v>515.449</v>
      </c>
      <c r="L52" s="29"/>
      <c r="M52" s="29">
        <f t="shared" si="0"/>
        <v>1115.449</v>
      </c>
      <c r="N52" s="84" t="s">
        <v>89</v>
      </c>
    </row>
    <row r="53" spans="1:14" ht="51.75" customHeight="1">
      <c r="A53" s="125"/>
      <c r="B53" s="123"/>
      <c r="C53" s="28">
        <f t="shared" si="1"/>
        <v>39</v>
      </c>
      <c r="D53" s="60" t="s">
        <v>118</v>
      </c>
      <c r="E53" s="124"/>
      <c r="F53" s="124"/>
      <c r="G53" s="98" t="s">
        <v>48</v>
      </c>
      <c r="H53" s="98" t="s">
        <v>31</v>
      </c>
      <c r="I53" s="29"/>
      <c r="J53" s="32"/>
      <c r="K53" s="32">
        <v>100</v>
      </c>
      <c r="L53" s="29"/>
      <c r="M53" s="29">
        <f t="shared" si="0"/>
        <v>100</v>
      </c>
      <c r="N53" s="84" t="s">
        <v>89</v>
      </c>
    </row>
    <row r="54" spans="1:14" ht="64.5" customHeight="1">
      <c r="A54" s="125"/>
      <c r="B54" s="123"/>
      <c r="C54" s="28">
        <f t="shared" si="1"/>
        <v>40</v>
      </c>
      <c r="D54" s="64" t="s">
        <v>94</v>
      </c>
      <c r="E54" s="124"/>
      <c r="F54" s="124"/>
      <c r="G54" s="98" t="s">
        <v>30</v>
      </c>
      <c r="H54" s="74" t="s">
        <v>31</v>
      </c>
      <c r="I54" s="29"/>
      <c r="J54" s="32">
        <v>1536.3</v>
      </c>
      <c r="K54" s="32"/>
      <c r="L54" s="29"/>
      <c r="M54" s="29">
        <f t="shared" si="0"/>
        <v>1536.3</v>
      </c>
      <c r="N54" s="84" t="s">
        <v>89</v>
      </c>
    </row>
    <row r="55" spans="1:14" ht="64.5" customHeight="1" thickBot="1">
      <c r="A55" s="125"/>
      <c r="B55" s="123"/>
      <c r="C55" s="28">
        <f t="shared" si="1"/>
        <v>41</v>
      </c>
      <c r="D55" s="46" t="s">
        <v>105</v>
      </c>
      <c r="E55" s="124"/>
      <c r="F55" s="124"/>
      <c r="G55" s="74" t="s">
        <v>49</v>
      </c>
      <c r="H55" s="74" t="s">
        <v>31</v>
      </c>
      <c r="I55" s="33"/>
      <c r="J55" s="35">
        <v>0</v>
      </c>
      <c r="K55" s="35">
        <v>2057</v>
      </c>
      <c r="L55" s="33"/>
      <c r="M55" s="29">
        <f t="shared" si="0"/>
        <v>2057</v>
      </c>
      <c r="N55" s="85" t="s">
        <v>89</v>
      </c>
    </row>
    <row r="56" spans="1:14" s="18" customFormat="1" ht="16.5" thickBot="1">
      <c r="A56" s="20"/>
      <c r="B56" s="25"/>
      <c r="C56" s="36"/>
      <c r="D56" s="65"/>
      <c r="E56" s="36"/>
      <c r="F56" s="36"/>
      <c r="G56" s="100"/>
      <c r="H56" s="100"/>
      <c r="I56" s="36"/>
      <c r="J56" s="37">
        <f>SUM(J35:J55)</f>
        <v>32555.926</v>
      </c>
      <c r="K56" s="37">
        <f>SUM(K35:K55)</f>
        <v>42903.821</v>
      </c>
      <c r="L56" s="37">
        <f>SUM(L35:L55)</f>
        <v>0</v>
      </c>
      <c r="M56" s="72">
        <f>SUM(M35:M55)</f>
        <v>75459.74699999999</v>
      </c>
      <c r="N56" s="86"/>
    </row>
    <row r="57" spans="1:14" ht="75" customHeight="1">
      <c r="A57" s="119">
        <v>4</v>
      </c>
      <c r="B57" s="120" t="s">
        <v>65</v>
      </c>
      <c r="C57" s="28">
        <f>C55+1</f>
        <v>42</v>
      </c>
      <c r="D57" s="51" t="s">
        <v>66</v>
      </c>
      <c r="E57" s="28"/>
      <c r="F57" s="124" t="s">
        <v>29</v>
      </c>
      <c r="G57" s="93" t="s">
        <v>30</v>
      </c>
      <c r="H57" s="93" t="s">
        <v>31</v>
      </c>
      <c r="I57" s="28"/>
      <c r="J57" s="28"/>
      <c r="K57" s="28"/>
      <c r="L57" s="24"/>
      <c r="M57" s="29">
        <f t="shared" si="0"/>
        <v>0</v>
      </c>
      <c r="N57" s="137" t="s">
        <v>70</v>
      </c>
    </row>
    <row r="58" spans="1:14" ht="60" customHeight="1">
      <c r="A58" s="119"/>
      <c r="B58" s="121"/>
      <c r="C58" s="28">
        <v>41</v>
      </c>
      <c r="D58" s="52" t="s">
        <v>67</v>
      </c>
      <c r="E58" s="29"/>
      <c r="F58" s="124"/>
      <c r="G58" s="79" t="s">
        <v>30</v>
      </c>
      <c r="H58" s="79" t="s">
        <v>31</v>
      </c>
      <c r="I58" s="29"/>
      <c r="J58" s="29"/>
      <c r="K58" s="29"/>
      <c r="L58" s="31"/>
      <c r="M58" s="29">
        <f t="shared" si="0"/>
        <v>0</v>
      </c>
      <c r="N58" s="137"/>
    </row>
    <row r="59" spans="1:14" ht="60" customHeight="1">
      <c r="A59" s="119"/>
      <c r="B59" s="121"/>
      <c r="C59" s="28">
        <v>42</v>
      </c>
      <c r="D59" s="52" t="s">
        <v>68</v>
      </c>
      <c r="E59" s="29"/>
      <c r="F59" s="124"/>
      <c r="G59" s="79" t="s">
        <v>30</v>
      </c>
      <c r="H59" s="79" t="s">
        <v>31</v>
      </c>
      <c r="I59" s="29"/>
      <c r="J59" s="29"/>
      <c r="K59" s="29"/>
      <c r="L59" s="31"/>
      <c r="M59" s="29">
        <f t="shared" si="0"/>
        <v>0</v>
      </c>
      <c r="N59" s="137"/>
    </row>
    <row r="60" spans="1:14" ht="60" customHeight="1" thickBot="1">
      <c r="A60" s="119"/>
      <c r="B60" s="122"/>
      <c r="C60" s="28">
        <v>43</v>
      </c>
      <c r="D60" s="66" t="s">
        <v>69</v>
      </c>
      <c r="E60" s="33"/>
      <c r="F60" s="132"/>
      <c r="G60" s="80" t="s">
        <v>30</v>
      </c>
      <c r="H60" s="80" t="s">
        <v>31</v>
      </c>
      <c r="I60" s="33"/>
      <c r="J60" s="33"/>
      <c r="K60" s="33"/>
      <c r="L60" s="31"/>
      <c r="M60" s="29">
        <f t="shared" si="0"/>
        <v>0</v>
      </c>
      <c r="N60" s="137"/>
    </row>
    <row r="61" spans="1:14" ht="15.75">
      <c r="A61" s="15"/>
      <c r="B61" s="38"/>
      <c r="C61" s="39"/>
      <c r="D61" s="67"/>
      <c r="E61" s="39"/>
      <c r="F61" s="39"/>
      <c r="G61" s="101"/>
      <c r="H61" s="101"/>
      <c r="I61" s="39"/>
      <c r="J61" s="39"/>
      <c r="K61" s="39"/>
      <c r="L61" s="39"/>
      <c r="M61" s="39"/>
      <c r="N61" s="87"/>
    </row>
    <row r="62" spans="1:14" ht="72" customHeight="1">
      <c r="A62" s="118">
        <v>5</v>
      </c>
      <c r="B62" s="122" t="s">
        <v>71</v>
      </c>
      <c r="C62" s="29">
        <f>C60+1</f>
        <v>44</v>
      </c>
      <c r="D62" s="52" t="s">
        <v>72</v>
      </c>
      <c r="E62" s="29"/>
      <c r="F62" s="139" t="s">
        <v>29</v>
      </c>
      <c r="G62" s="79" t="s">
        <v>30</v>
      </c>
      <c r="H62" s="79" t="s">
        <v>31</v>
      </c>
      <c r="I62" s="29"/>
      <c r="J62" s="29"/>
      <c r="K62" s="29"/>
      <c r="L62" s="31"/>
      <c r="M62" s="29">
        <f t="shared" si="0"/>
        <v>0</v>
      </c>
      <c r="N62" s="56" t="s">
        <v>115</v>
      </c>
    </row>
    <row r="63" spans="1:14" ht="51">
      <c r="A63" s="119"/>
      <c r="B63" s="123"/>
      <c r="C63" s="29">
        <v>45</v>
      </c>
      <c r="D63" s="52" t="s">
        <v>73</v>
      </c>
      <c r="E63" s="29"/>
      <c r="F63" s="124"/>
      <c r="G63" s="79" t="s">
        <v>30</v>
      </c>
      <c r="H63" s="79" t="s">
        <v>31</v>
      </c>
      <c r="I63" s="29"/>
      <c r="J63" s="29"/>
      <c r="K63" s="29"/>
      <c r="L63" s="31"/>
      <c r="M63" s="29">
        <f t="shared" si="0"/>
        <v>0</v>
      </c>
      <c r="N63" s="56" t="s">
        <v>115</v>
      </c>
    </row>
    <row r="64" spans="1:14" ht="51">
      <c r="A64" s="119"/>
      <c r="B64" s="123"/>
      <c r="C64" s="29">
        <v>46</v>
      </c>
      <c r="D64" s="52" t="s">
        <v>74</v>
      </c>
      <c r="E64" s="29"/>
      <c r="F64" s="124"/>
      <c r="G64" s="79" t="s">
        <v>30</v>
      </c>
      <c r="H64" s="79" t="s">
        <v>31</v>
      </c>
      <c r="I64" s="29"/>
      <c r="J64" s="29"/>
      <c r="K64" s="29"/>
      <c r="L64" s="31"/>
      <c r="M64" s="29">
        <f t="shared" si="0"/>
        <v>0</v>
      </c>
      <c r="N64" s="56" t="s">
        <v>115</v>
      </c>
    </row>
    <row r="65" spans="1:14" ht="76.5">
      <c r="A65" s="119"/>
      <c r="B65" s="123"/>
      <c r="C65" s="29">
        <v>47</v>
      </c>
      <c r="D65" s="46" t="s">
        <v>95</v>
      </c>
      <c r="E65" s="33"/>
      <c r="F65" s="124"/>
      <c r="G65" s="79" t="s">
        <v>30</v>
      </c>
      <c r="H65" s="79" t="s">
        <v>31</v>
      </c>
      <c r="I65" s="33"/>
      <c r="J65" s="33"/>
      <c r="K65" s="33"/>
      <c r="L65" s="31"/>
      <c r="M65" s="29">
        <f t="shared" si="0"/>
        <v>0</v>
      </c>
      <c r="N65" s="56" t="s">
        <v>115</v>
      </c>
    </row>
    <row r="66" spans="1:14" ht="76.5">
      <c r="A66" s="119"/>
      <c r="B66" s="123"/>
      <c r="C66" s="29">
        <v>48</v>
      </c>
      <c r="D66" s="46" t="s">
        <v>96</v>
      </c>
      <c r="E66" s="33"/>
      <c r="F66" s="124"/>
      <c r="G66" s="79" t="s">
        <v>30</v>
      </c>
      <c r="H66" s="79" t="s">
        <v>31</v>
      </c>
      <c r="I66" s="33"/>
      <c r="J66" s="33">
        <v>80</v>
      </c>
      <c r="K66" s="33"/>
      <c r="L66" s="31"/>
      <c r="M66" s="29">
        <f t="shared" si="0"/>
        <v>80</v>
      </c>
      <c r="N66" s="56" t="s">
        <v>115</v>
      </c>
    </row>
    <row r="67" spans="1:14" ht="51">
      <c r="A67" s="119"/>
      <c r="B67" s="123"/>
      <c r="C67" s="29">
        <v>49</v>
      </c>
      <c r="D67" s="68" t="s">
        <v>97</v>
      </c>
      <c r="E67" s="33"/>
      <c r="F67" s="124"/>
      <c r="G67" s="79" t="s">
        <v>30</v>
      </c>
      <c r="H67" s="79" t="s">
        <v>31</v>
      </c>
      <c r="I67" s="33"/>
      <c r="J67" s="33">
        <v>80</v>
      </c>
      <c r="K67" s="33"/>
      <c r="L67" s="31"/>
      <c r="M67" s="29">
        <f t="shared" si="0"/>
        <v>80</v>
      </c>
      <c r="N67" s="56" t="s">
        <v>115</v>
      </c>
    </row>
    <row r="68" spans="1:14" ht="51.75" thickBot="1">
      <c r="A68" s="119"/>
      <c r="B68" s="123"/>
      <c r="C68" s="29">
        <v>50</v>
      </c>
      <c r="D68" s="66" t="s">
        <v>75</v>
      </c>
      <c r="E68" s="33"/>
      <c r="F68" s="132"/>
      <c r="G68" s="102" t="s">
        <v>30</v>
      </c>
      <c r="H68" s="80" t="s">
        <v>31</v>
      </c>
      <c r="I68" s="33"/>
      <c r="J68" s="33">
        <v>100</v>
      </c>
      <c r="K68" s="33"/>
      <c r="L68" s="31"/>
      <c r="M68" s="29">
        <f t="shared" si="0"/>
        <v>100</v>
      </c>
      <c r="N68" s="88" t="s">
        <v>115</v>
      </c>
    </row>
    <row r="69" spans="1:14" ht="16.5" thickBot="1">
      <c r="A69" s="13"/>
      <c r="B69" s="111"/>
      <c r="C69" s="26"/>
      <c r="D69" s="112"/>
      <c r="E69" s="26"/>
      <c r="F69" s="26"/>
      <c r="G69" s="91"/>
      <c r="H69" s="91"/>
      <c r="I69" s="26">
        <f>SUM(I62:I68)</f>
        <v>0</v>
      </c>
      <c r="J69" s="26">
        <f>SUM(J62:J68)</f>
        <v>260</v>
      </c>
      <c r="K69" s="26">
        <f>SUM(K62:K68)</f>
        <v>0</v>
      </c>
      <c r="L69" s="26"/>
      <c r="M69" s="26">
        <f>SUM(M62:M68)</f>
        <v>260</v>
      </c>
      <c r="N69" s="113"/>
    </row>
    <row r="70" spans="1:14" ht="72" customHeight="1">
      <c r="A70" s="119">
        <v>6</v>
      </c>
      <c r="B70" s="123" t="s">
        <v>76</v>
      </c>
      <c r="C70" s="28">
        <v>51</v>
      </c>
      <c r="D70" s="51" t="s">
        <v>77</v>
      </c>
      <c r="E70" s="28"/>
      <c r="F70" s="124" t="s">
        <v>29</v>
      </c>
      <c r="G70" s="110" t="s">
        <v>80</v>
      </c>
      <c r="H70" s="93" t="s">
        <v>31</v>
      </c>
      <c r="I70" s="28"/>
      <c r="J70" s="28"/>
      <c r="K70" s="114"/>
      <c r="L70" s="28"/>
      <c r="M70" s="29">
        <f t="shared" si="0"/>
        <v>0</v>
      </c>
      <c r="N70" s="144" t="s">
        <v>81</v>
      </c>
    </row>
    <row r="71" spans="1:14" ht="63.75">
      <c r="A71" s="119"/>
      <c r="B71" s="123"/>
      <c r="C71" s="29">
        <v>52</v>
      </c>
      <c r="D71" s="52" t="s">
        <v>78</v>
      </c>
      <c r="E71" s="29"/>
      <c r="F71" s="124"/>
      <c r="G71" s="77" t="s">
        <v>80</v>
      </c>
      <c r="H71" s="79" t="s">
        <v>31</v>
      </c>
      <c r="I71" s="29"/>
      <c r="J71" s="29"/>
      <c r="K71" s="32"/>
      <c r="L71" s="29"/>
      <c r="M71" s="29">
        <f t="shared" si="0"/>
        <v>0</v>
      </c>
      <c r="N71" s="144"/>
    </row>
    <row r="72" spans="1:14" ht="77.25" thickBot="1">
      <c r="A72" s="119"/>
      <c r="B72" s="123"/>
      <c r="C72" s="33">
        <v>53</v>
      </c>
      <c r="D72" s="66" t="s">
        <v>79</v>
      </c>
      <c r="E72" s="33"/>
      <c r="F72" s="124"/>
      <c r="G72" s="78" t="s">
        <v>80</v>
      </c>
      <c r="H72" s="80" t="s">
        <v>31</v>
      </c>
      <c r="I72" s="33"/>
      <c r="J72" s="33"/>
      <c r="K72" s="35"/>
      <c r="L72" s="33"/>
      <c r="M72" s="29">
        <f t="shared" si="0"/>
        <v>0</v>
      </c>
      <c r="N72" s="144"/>
    </row>
    <row r="73" spans="1:14" s="16" customFormat="1" ht="16.5" thickBot="1">
      <c r="A73" s="104"/>
      <c r="B73" s="105"/>
      <c r="C73" s="105"/>
      <c r="D73" s="106"/>
      <c r="E73" s="105"/>
      <c r="F73" s="105"/>
      <c r="G73" s="107"/>
      <c r="H73" s="107"/>
      <c r="I73" s="105"/>
      <c r="J73" s="105"/>
      <c r="K73" s="105"/>
      <c r="L73" s="105">
        <f>SUM(L40:L47)</f>
        <v>0</v>
      </c>
      <c r="M73" s="108">
        <f>I73+J73+K73</f>
        <v>0</v>
      </c>
      <c r="N73" s="109"/>
    </row>
    <row r="74" spans="1:14" s="18" customFormat="1" ht="16.5" thickBot="1">
      <c r="A74" s="17"/>
      <c r="B74" s="40"/>
      <c r="C74" s="40"/>
      <c r="D74" s="69"/>
      <c r="E74" s="40"/>
      <c r="F74" s="40"/>
      <c r="G74" s="103"/>
      <c r="H74" s="103"/>
      <c r="I74" s="40">
        <f>I9+I34+I56+I61+I69+I73</f>
        <v>3700</v>
      </c>
      <c r="J74" s="41">
        <f>J9+J34+J56+J61+J69+J73</f>
        <v>35978.066</v>
      </c>
      <c r="K74" s="41">
        <f>K9+K34+K56+K61+K69+K73</f>
        <v>43408.375</v>
      </c>
      <c r="L74" s="40">
        <f>L9+L34+L56+L61+L69+L73</f>
        <v>0</v>
      </c>
      <c r="M74" s="41">
        <f>M9+M34+M56+M61+M69+M73</f>
        <v>83086.44099999999</v>
      </c>
      <c r="N74" s="89"/>
    </row>
    <row r="75" spans="1:14" ht="15.75">
      <c r="A75" s="19"/>
      <c r="B75" s="42"/>
      <c r="C75" s="42"/>
      <c r="D75" s="70"/>
      <c r="E75" s="42"/>
      <c r="F75" s="42"/>
      <c r="G75" s="19"/>
      <c r="H75" s="19"/>
      <c r="I75" s="42"/>
      <c r="J75" s="42"/>
      <c r="K75" s="42"/>
      <c r="L75" s="42"/>
      <c r="M75" s="42"/>
      <c r="N75" s="70"/>
    </row>
    <row r="76" spans="2:13" ht="15.75">
      <c r="B76" s="43"/>
      <c r="C76" s="43"/>
      <c r="E76" s="43"/>
      <c r="F76" s="43"/>
      <c r="I76" s="43"/>
      <c r="J76" s="44"/>
      <c r="K76" s="44"/>
      <c r="L76" s="43"/>
      <c r="M76" s="43"/>
    </row>
    <row r="77" spans="2:13" ht="18.75">
      <c r="B77" s="43"/>
      <c r="C77" s="43"/>
      <c r="D77" s="115" t="s">
        <v>120</v>
      </c>
      <c r="E77" s="43"/>
      <c r="F77" s="43"/>
      <c r="G77" s="116" t="s">
        <v>121</v>
      </c>
      <c r="I77" s="43"/>
      <c r="J77" s="44"/>
      <c r="K77" s="44"/>
      <c r="L77" s="43"/>
      <c r="M77" s="43"/>
    </row>
    <row r="78" spans="2:13" ht="15.75">
      <c r="B78" s="43"/>
      <c r="C78" s="43"/>
      <c r="E78" s="43"/>
      <c r="F78" s="43"/>
      <c r="I78" s="43"/>
      <c r="J78" s="44"/>
      <c r="K78" s="44"/>
      <c r="L78" s="43"/>
      <c r="M78" s="43"/>
    </row>
    <row r="79" spans="2:14" ht="15.75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2:13" ht="15.75">
      <c r="B80" s="43"/>
      <c r="C80" s="43"/>
      <c r="E80" s="43"/>
      <c r="F80" s="43"/>
      <c r="I80" s="43"/>
      <c r="J80" s="44"/>
      <c r="K80" s="44"/>
      <c r="L80" s="43"/>
      <c r="M80" s="43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>
      <c r="D91" s="71"/>
    </row>
  </sheetData>
  <sheetProtection/>
  <autoFilter ref="A7:N7"/>
  <mergeCells count="38">
    <mergeCell ref="N26:N28"/>
    <mergeCell ref="F5:F7"/>
    <mergeCell ref="B70:B72"/>
    <mergeCell ref="H5:H7"/>
    <mergeCell ref="J6:J7"/>
    <mergeCell ref="K6:K7"/>
    <mergeCell ref="I5:M5"/>
    <mergeCell ref="N57:N60"/>
    <mergeCell ref="N70:N72"/>
    <mergeCell ref="F70:F72"/>
    <mergeCell ref="H2:N2"/>
    <mergeCell ref="B79:N79"/>
    <mergeCell ref="N5:N7"/>
    <mergeCell ref="M6:M7"/>
    <mergeCell ref="I6:I7"/>
    <mergeCell ref="F10:F33"/>
    <mergeCell ref="L6:L7"/>
    <mergeCell ref="N35:N39"/>
    <mergeCell ref="F62:F68"/>
    <mergeCell ref="C5:C7"/>
    <mergeCell ref="A70:A72"/>
    <mergeCell ref="A5:A7"/>
    <mergeCell ref="B5:B7"/>
    <mergeCell ref="G5:G7"/>
    <mergeCell ref="D5:D7"/>
    <mergeCell ref="E5:E7"/>
    <mergeCell ref="B10:B33"/>
    <mergeCell ref="F35:F55"/>
    <mergeCell ref="F57:F60"/>
    <mergeCell ref="B3:L3"/>
    <mergeCell ref="A62:A68"/>
    <mergeCell ref="B57:B60"/>
    <mergeCell ref="A57:A60"/>
    <mergeCell ref="B62:B68"/>
    <mergeCell ref="E35:E55"/>
    <mergeCell ref="A35:A55"/>
    <mergeCell ref="B35:B55"/>
    <mergeCell ref="A10:A33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tabSelected="1" view="pageBreakPreview" zoomScaleSheetLayoutView="100" zoomScalePageLayoutView="0" workbookViewId="0" topLeftCell="A1">
      <selection activeCell="H10" sqref="H10:H11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52" t="s">
        <v>122</v>
      </c>
      <c r="H1" s="152"/>
      <c r="I1" s="152"/>
    </row>
    <row r="2" spans="2:8" ht="12.75">
      <c r="B2" s="147" t="s">
        <v>24</v>
      </c>
      <c r="C2" s="147"/>
      <c r="D2" s="147"/>
      <c r="E2" s="147"/>
      <c r="F2" s="147"/>
      <c r="G2" s="147"/>
      <c r="H2" s="147"/>
    </row>
    <row r="4" spans="2:9" ht="25.5" customHeight="1">
      <c r="B4" s="156" t="s">
        <v>22</v>
      </c>
      <c r="C4" s="148" t="s">
        <v>10</v>
      </c>
      <c r="D4" s="148"/>
      <c r="E4" s="148"/>
      <c r="F4" s="148"/>
      <c r="G4" s="148"/>
      <c r="H4" s="148"/>
      <c r="I4" s="156" t="s">
        <v>23</v>
      </c>
    </row>
    <row r="5" spans="2:9" ht="12.75">
      <c r="B5" s="157"/>
      <c r="C5" s="148"/>
      <c r="D5" s="148"/>
      <c r="E5" s="148"/>
      <c r="F5" s="148"/>
      <c r="G5" s="148"/>
      <c r="H5" s="148"/>
      <c r="I5" s="157"/>
    </row>
    <row r="6" spans="2:9" ht="12.75">
      <c r="B6" s="157"/>
      <c r="C6" s="148" t="s">
        <v>11</v>
      </c>
      <c r="D6" s="148"/>
      <c r="E6" s="148"/>
      <c r="F6" s="148"/>
      <c r="G6" s="2" t="s">
        <v>12</v>
      </c>
      <c r="H6" s="2" t="s">
        <v>13</v>
      </c>
      <c r="I6" s="157"/>
    </row>
    <row r="7" spans="2:9" ht="12.75">
      <c r="B7" s="157"/>
      <c r="C7" s="149">
        <v>2022</v>
      </c>
      <c r="D7" s="149">
        <v>2023</v>
      </c>
      <c r="E7" s="151">
        <v>2024</v>
      </c>
      <c r="F7" s="151">
        <v>2025</v>
      </c>
      <c r="G7" s="2" t="s">
        <v>14</v>
      </c>
      <c r="H7" s="2" t="s">
        <v>16</v>
      </c>
      <c r="I7" s="157"/>
    </row>
    <row r="8" spans="2:9" ht="12.75">
      <c r="B8" s="158"/>
      <c r="C8" s="150"/>
      <c r="D8" s="150"/>
      <c r="E8" s="151"/>
      <c r="F8" s="151"/>
      <c r="G8" s="2" t="s">
        <v>15</v>
      </c>
      <c r="H8" s="2" t="s">
        <v>15</v>
      </c>
      <c r="I8" s="158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17</v>
      </c>
      <c r="C10" s="145">
        <f>'ДОДАТОК 1'!I74</f>
        <v>3700</v>
      </c>
      <c r="D10" s="145">
        <f>'ДОДАТОК 1'!J74</f>
        <v>35978.066</v>
      </c>
      <c r="E10" s="145">
        <f>'ДОДАТОК 1'!K74</f>
        <v>43408.375</v>
      </c>
      <c r="F10" s="151"/>
      <c r="G10" s="154"/>
      <c r="H10" s="154"/>
      <c r="I10" s="155">
        <f>C10+E10+F10+G10+H10+D10</f>
        <v>83086.44099999999</v>
      </c>
    </row>
    <row r="11" spans="2:9" ht="15.75">
      <c r="B11" s="3" t="s">
        <v>18</v>
      </c>
      <c r="C11" s="146"/>
      <c r="D11" s="146"/>
      <c r="E11" s="146"/>
      <c r="F11" s="151"/>
      <c r="G11" s="154"/>
      <c r="H11" s="154"/>
      <c r="I11" s="155"/>
    </row>
    <row r="12" spans="2:9" ht="15.7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20</v>
      </c>
      <c r="C13" s="1">
        <f>C10</f>
        <v>3700</v>
      </c>
      <c r="D13" s="7">
        <f>D10</f>
        <v>35978.066</v>
      </c>
      <c r="E13" s="45">
        <f>E10</f>
        <v>43408.375</v>
      </c>
      <c r="F13" s="1"/>
      <c r="G13" s="4"/>
      <c r="H13" s="4"/>
      <c r="I13" s="1">
        <f>C13+E13+F13+G13+H13+D13</f>
        <v>83086.44099999999</v>
      </c>
    </row>
    <row r="14" spans="2:9" ht="15.75">
      <c r="B14" s="6" t="s">
        <v>21</v>
      </c>
      <c r="C14" s="4"/>
      <c r="D14" s="9"/>
      <c r="E14" s="4"/>
      <c r="F14" s="4"/>
      <c r="G14" s="4"/>
      <c r="H14" s="4"/>
      <c r="I14" s="4"/>
    </row>
    <row r="16" spans="2:6" ht="18.75">
      <c r="B16" s="115" t="s">
        <v>120</v>
      </c>
      <c r="C16" s="43"/>
      <c r="D16" s="43"/>
      <c r="E16" s="116" t="s">
        <v>121</v>
      </c>
      <c r="F16" s="10"/>
    </row>
    <row r="17" spans="2:9" ht="15.75">
      <c r="B17" s="153"/>
      <c r="C17" s="153"/>
      <c r="D17" s="153"/>
      <c r="E17" s="153"/>
      <c r="F17" s="153"/>
      <c r="G17" s="153"/>
      <c r="H17" s="153"/>
      <c r="I17" s="153"/>
    </row>
  </sheetData>
  <sheetProtection/>
  <mergeCells count="18"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  <mergeCell ref="D10:D11"/>
    <mergeCell ref="B2:H2"/>
    <mergeCell ref="C4:H5"/>
    <mergeCell ref="C6:F6"/>
    <mergeCell ref="C7:C8"/>
    <mergeCell ref="E7:E8"/>
    <mergeCell ref="F7:F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2024-03-12T08:25:30Z</cp:lastPrinted>
  <dcterms:created xsi:type="dcterms:W3CDTF">2023-01-10T06:38:23Z</dcterms:created>
  <dcterms:modified xsi:type="dcterms:W3CDTF">2024-05-06T10:57:57Z</dcterms:modified>
  <cp:category/>
  <cp:version/>
  <cp:contentType/>
  <cp:contentStatus/>
</cp:coreProperties>
</file>